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<sst xmlns="http://schemas.openxmlformats.org/spreadsheetml/2006/main" count="256" uniqueCount="104">
  <si>
    <t>СПРАВКА ОБ ИСПОЛНЕНИИ БЮДЖЕТА</t>
  </si>
  <si>
    <t>муниципального образования "Черноозерское сельское поселение"</t>
  </si>
  <si>
    <t>Код дохода</t>
  </si>
  <si>
    <t>Наименование дохода</t>
  </si>
  <si>
    <t>Назначение 2014 года</t>
  </si>
  <si>
    <t>факт. исп-ние, тыс.руб.</t>
  </si>
  <si>
    <t>% исп-я к назн года</t>
  </si>
  <si>
    <t>000</t>
  </si>
  <si>
    <t>1</t>
  </si>
  <si>
    <t>00</t>
  </si>
  <si>
    <t>0000</t>
  </si>
  <si>
    <t>ДОХОДЫ</t>
  </si>
  <si>
    <t>01</t>
  </si>
  <si>
    <t>НАЛОГИ НА ПРИБЫЛЬ, ДОХОДЫ</t>
  </si>
  <si>
    <t>02</t>
  </si>
  <si>
    <t>110</t>
  </si>
  <si>
    <t>Налог на доходы физических лиц</t>
  </si>
  <si>
    <t>020</t>
  </si>
  <si>
    <t>Налог на доходы физических лиц с доходов, облагаемых по ставке, установленной п.1 статьи 224 Налогового кодекса РФ</t>
  </si>
  <si>
    <t>010</t>
  </si>
  <si>
    <t>Налог на доходы физических лиц с доходов,полученных физическими лицами, являющимися налоговыми резидентами РФ в виде дивидентов от долевого участия в деятельности организаций</t>
  </si>
  <si>
    <t>06</t>
  </si>
  <si>
    <t>НАЛОГИ НА ИМУЩЕСТВО</t>
  </si>
  <si>
    <t>Налоги на имущество физических лиц</t>
  </si>
  <si>
    <t>030</t>
  </si>
  <si>
    <t>10</t>
  </si>
  <si>
    <t>Налоги на имущество физических лиц, зачисляемые в бюджеты поселений</t>
  </si>
  <si>
    <t>Земельный налог</t>
  </si>
  <si>
    <t>Земельный налог, взимаемый по ставке, установленной подпунктом 1 пункта 1 статьи 394 Налогового Кодекса Российской Федерации</t>
  </si>
  <si>
    <t>013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</si>
  <si>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</si>
  <si>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904</t>
  </si>
  <si>
    <t>11</t>
  </si>
  <si>
    <t>05</t>
  </si>
  <si>
    <t>035</t>
  </si>
  <si>
    <t>00000</t>
  </si>
  <si>
    <t>120</t>
  </si>
  <si>
    <t>Доходы от сдачи в аренду имущества, наход. В оперативном управлении</t>
  </si>
  <si>
    <t>17</t>
  </si>
  <si>
    <t>04</t>
  </si>
  <si>
    <t>50</t>
  </si>
  <si>
    <t>Невыясненные поступления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</si>
  <si>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</si>
  <si>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</si>
  <si>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 , кроме бюджетов государственных внебюджетных фондов</t>
  </si>
  <si>
    <t>151</t>
  </si>
  <si>
    <t xml:space="preserve"> Дотации от других бюджетов бюджетной системы Российской Федерации</t>
  </si>
  <si>
    <t>001</t>
  </si>
  <si>
    <t>Дотации бюджетам поселений на выравнивание уровня бюджетной обеспеченности</t>
  </si>
  <si>
    <t>003</t>
  </si>
  <si>
    <t>Дотации бюджетам поселений на поддержку мер по обеспечению сбалансированности бюджетов</t>
  </si>
  <si>
    <t>077</t>
  </si>
  <si>
    <t>0010</t>
  </si>
  <si>
    <t>Субсидии бюджетам поселений на бюджетные инвестиции в объекты кап.строительства собственности муниипальных образований</t>
  </si>
  <si>
    <t>999</t>
  </si>
  <si>
    <t>0020</t>
  </si>
  <si>
    <t>Субсидии бюджетам муниципальных районов на капитальный ремонт и ремонт автомобильных дорог общего пользования населенных пунктов за счет средств республиканского бюджета РМЭ</t>
  </si>
  <si>
    <t>03</t>
  </si>
  <si>
    <t>Субвенции от других бюджетов бюджетной системы Российской Федерации</t>
  </si>
  <si>
    <t>015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</si>
  <si>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</si>
  <si>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ВСЕГО ДОХОДОВ</t>
  </si>
  <si>
    <t>РАСХОДЫ</t>
  </si>
  <si>
    <t>0100</t>
  </si>
  <si>
    <t>Общегосударственные вопросы</t>
  </si>
  <si>
    <t>0104</t>
  </si>
  <si>
    <t>функцион.местн.админстр.</t>
  </si>
  <si>
    <t>0113</t>
  </si>
  <si>
    <t>прочие работы и услуги</t>
  </si>
  <si>
    <t>0200</t>
  </si>
  <si>
    <t>национальная оборона</t>
  </si>
  <si>
    <t>0203</t>
  </si>
  <si>
    <t>мобилизационная и вневойсковая подготовка</t>
  </si>
  <si>
    <t>0309</t>
  </si>
  <si>
    <t>Защита населения и территории от чрезвычайных ситуаций</t>
  </si>
  <si>
    <t>0310</t>
  </si>
  <si>
    <t>Противопожарные мероприятия</t>
  </si>
  <si>
    <t>0409</t>
  </si>
  <si>
    <t>Дорожное хозяйство</t>
  </si>
  <si>
    <t>0412</t>
  </si>
  <si>
    <t>Схемы</t>
  </si>
  <si>
    <t>0500</t>
  </si>
  <si>
    <t>Жилищно-коммунальное хозяйство</t>
  </si>
  <si>
    <t>0503</t>
  </si>
  <si>
    <t>Коммунальное хозяйство</t>
  </si>
  <si>
    <t>153</t>
  </si>
  <si>
    <t>0603</t>
  </si>
  <si>
    <t>Экологические мероприятия</t>
  </si>
  <si>
    <t>1000</t>
  </si>
  <si>
    <t>Социальная политика</t>
  </si>
  <si>
    <t>1003</t>
  </si>
  <si>
    <t>Социальное обеспечение населения</t>
  </si>
  <si>
    <t>1101</t>
  </si>
  <si>
    <t>межбюджетные трансферты</t>
  </si>
  <si>
    <t>9800</t>
  </si>
  <si>
    <t>ВСЕГО РАСХОДОВ</t>
  </si>
  <si>
    <t>7900</t>
  </si>
  <si>
    <t>Дефицит, профицит бюджета</t>
  </si>
  <si>
    <t>Главный бухгалтер</t>
  </si>
  <si>
    <t>Е.А.Жуляева</t>
  </si>
  <si>
    <t>На 01.07.2014 года</t>
  </si>
  <si>
    <t xml:space="preserve"> Назнач.   6 мес., тыс.руб.</t>
  </si>
  <si>
    <t>% исп-ния к назн. 6 мес.</t>
  </si>
  <si>
    <t>,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</si>
</sst>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i/>
      <sz val="10"/>
      <name val="Arial Cyr"/>
      <family val="2"/>
    </font>
    <font>
      <i/>
      <sz val="7.5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vertical="center"/>
    </xf>
    <xf numFmtId="164" fontId="0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" fontId="0" fillId="0" borderId="11" xfId="0" applyNumberFormat="1" applyFont="1" applyBorder="1" applyAlignment="1">
      <alignment/>
    </xf>
    <xf numFmtId="0" fontId="9" fillId="0" borderId="12" xfId="0" applyFont="1" applyBorder="1" applyAlignment="1">
      <alignment vertical="center"/>
    </xf>
    <xf numFmtId="164" fontId="8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164" fontId="0" fillId="0" borderId="12" xfId="0" applyNumberFormat="1" applyFont="1" applyBorder="1" applyAlignment="1">
      <alignment vertical="center" wrapText="1"/>
    </xf>
    <xf numFmtId="164" fontId="0" fillId="0" borderId="12" xfId="0" applyNumberFormat="1" applyFont="1" applyBorder="1" applyAlignment="1">
      <alignment/>
    </xf>
    <xf numFmtId="0" fontId="7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6" fillId="0" borderId="12" xfId="0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1" fontId="2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49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/>
    </xf>
    <xf numFmtId="0" fontId="10" fillId="0" borderId="12" xfId="0" applyFont="1" applyBorder="1" applyAlignment="1">
      <alignment/>
    </xf>
    <xf numFmtId="9" fontId="11" fillId="0" borderId="13" xfId="55" applyFont="1" applyFill="1" applyBorder="1" applyAlignment="1" applyProtection="1">
      <alignment/>
      <protection/>
    </xf>
    <xf numFmtId="164" fontId="10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64" fontId="11" fillId="0" borderId="12" xfId="0" applyNumberFormat="1" applyFont="1" applyBorder="1" applyAlignment="1">
      <alignment/>
    </xf>
    <xf numFmtId="0" fontId="13" fillId="0" borderId="12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49" fontId="4" fillId="0" borderId="14" xfId="0" applyNumberFormat="1" applyFont="1" applyBorder="1" applyAlignment="1">
      <alignment horizontal="center" vertical="center"/>
    </xf>
    <xf numFmtId="9" fontId="10" fillId="0" borderId="13" xfId="55" applyFont="1" applyFill="1" applyBorder="1" applyAlignment="1" applyProtection="1">
      <alignment/>
      <protection/>
    </xf>
    <xf numFmtId="49" fontId="11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53"/>
  <sheetViews>
    <sheetView tabSelected="1" zoomScalePageLayoutView="0" workbookViewId="0" topLeftCell="A7">
      <selection activeCell="L39" sqref="L39"/>
    </sheetView>
  </sheetViews>
  <sheetFormatPr defaultColWidth="9.00390625" defaultRowHeight="12.75"/>
  <cols>
    <col min="1" max="1" width="4.125" style="1" customWidth="1"/>
    <col min="2" max="2" width="2.75390625" style="1" customWidth="1"/>
    <col min="3" max="3" width="3.125" style="1" customWidth="1"/>
    <col min="4" max="4" width="3.625" style="1" customWidth="1"/>
    <col min="5" max="5" width="4.375" style="1" customWidth="1"/>
    <col min="6" max="6" width="3.75390625" style="1" customWidth="1"/>
    <col min="7" max="7" width="4.375" style="1" customWidth="1"/>
    <col min="8" max="8" width="3.625" style="1" customWidth="1"/>
    <col min="9" max="9" width="42.75390625" style="1" customWidth="1"/>
    <col min="10" max="10" width="7.25390625" style="1" customWidth="1"/>
    <col min="11" max="11" width="8.625" style="1" customWidth="1"/>
    <col min="12" max="12" width="9.375" style="1" customWidth="1"/>
    <col min="13" max="13" width="7.75390625" style="1" customWidth="1"/>
    <col min="14" max="14" width="8.375" style="1" customWidth="1"/>
    <col min="15" max="16384" width="9.125" style="1" customWidth="1"/>
  </cols>
  <sheetData>
    <row r="2" spans="1:13" ht="12.7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2.7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2.75">
      <c r="A4" s="55" t="s">
        <v>100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6" spans="1:14" ht="12.75" customHeight="1">
      <c r="A6" s="56" t="s">
        <v>2</v>
      </c>
      <c r="B6" s="56"/>
      <c r="C6" s="56"/>
      <c r="D6" s="56"/>
      <c r="E6" s="56"/>
      <c r="F6" s="56"/>
      <c r="G6" s="56"/>
      <c r="H6" s="56"/>
      <c r="I6" s="56" t="s">
        <v>3</v>
      </c>
      <c r="J6" s="57" t="s">
        <v>4</v>
      </c>
      <c r="K6" s="57" t="s">
        <v>101</v>
      </c>
      <c r="L6" s="57" t="s">
        <v>5</v>
      </c>
      <c r="M6" s="58" t="s">
        <v>102</v>
      </c>
      <c r="N6" s="59" t="s">
        <v>6</v>
      </c>
    </row>
    <row r="7" spans="1:14" ht="28.5" customHeight="1">
      <c r="A7" s="56"/>
      <c r="B7" s="56"/>
      <c r="C7" s="56"/>
      <c r="D7" s="56"/>
      <c r="E7" s="56"/>
      <c r="F7" s="56"/>
      <c r="G7" s="56"/>
      <c r="H7" s="56"/>
      <c r="I7" s="56"/>
      <c r="J7" s="57"/>
      <c r="K7" s="57"/>
      <c r="L7" s="57"/>
      <c r="M7" s="58"/>
      <c r="N7" s="59"/>
    </row>
    <row r="8" spans="1:14" ht="15">
      <c r="A8" s="2" t="s">
        <v>7</v>
      </c>
      <c r="B8" s="2" t="s">
        <v>8</v>
      </c>
      <c r="C8" s="2" t="s">
        <v>9</v>
      </c>
      <c r="D8" s="2" t="s">
        <v>9</v>
      </c>
      <c r="E8" s="2" t="s">
        <v>7</v>
      </c>
      <c r="F8" s="2" t="s">
        <v>9</v>
      </c>
      <c r="G8" s="2" t="s">
        <v>10</v>
      </c>
      <c r="H8" s="2" t="s">
        <v>7</v>
      </c>
      <c r="I8" s="3" t="s">
        <v>11</v>
      </c>
      <c r="J8" s="4">
        <f>J9+J13</f>
        <v>44</v>
      </c>
      <c r="K8" s="4">
        <f>K9+K13+K20</f>
        <v>41.9</v>
      </c>
      <c r="L8" s="4">
        <v>78.2</v>
      </c>
      <c r="M8" s="5">
        <f aca="true" t="shared" si="0" ref="M8:M18">L8/K8*100</f>
        <v>186.6348448687351</v>
      </c>
      <c r="N8" s="6">
        <f aca="true" t="shared" si="1" ref="N8:N18">L8/J8*100</f>
        <v>177.72727272727275</v>
      </c>
    </row>
    <row r="9" spans="1:14" ht="12.75">
      <c r="A9" s="2" t="s">
        <v>7</v>
      </c>
      <c r="B9" s="2" t="s">
        <v>8</v>
      </c>
      <c r="C9" s="2" t="s">
        <v>12</v>
      </c>
      <c r="D9" s="2" t="s">
        <v>9</v>
      </c>
      <c r="E9" s="2" t="s">
        <v>7</v>
      </c>
      <c r="F9" s="2" t="s">
        <v>9</v>
      </c>
      <c r="G9" s="2" t="s">
        <v>10</v>
      </c>
      <c r="H9" s="2" t="s">
        <v>7</v>
      </c>
      <c r="I9" s="7" t="s">
        <v>13</v>
      </c>
      <c r="J9" s="8">
        <f aca="true" t="shared" si="2" ref="J9:L11">J10</f>
        <v>41</v>
      </c>
      <c r="K9" s="8">
        <f t="shared" si="2"/>
        <v>41</v>
      </c>
      <c r="L9" s="6">
        <v>73.3</v>
      </c>
      <c r="M9" s="5">
        <f t="shared" si="0"/>
        <v>178.78048780487805</v>
      </c>
      <c r="N9" s="6">
        <f t="shared" si="1"/>
        <v>178.78048780487805</v>
      </c>
    </row>
    <row r="10" spans="1:14" ht="12.75">
      <c r="A10" s="2" t="s">
        <v>7</v>
      </c>
      <c r="B10" s="2" t="s">
        <v>8</v>
      </c>
      <c r="C10" s="2" t="s">
        <v>12</v>
      </c>
      <c r="D10" s="2" t="s">
        <v>14</v>
      </c>
      <c r="E10" s="2" t="s">
        <v>7</v>
      </c>
      <c r="F10" s="2" t="s">
        <v>12</v>
      </c>
      <c r="G10" s="2" t="s">
        <v>10</v>
      </c>
      <c r="H10" s="2" t="s">
        <v>15</v>
      </c>
      <c r="I10" s="9" t="s">
        <v>16</v>
      </c>
      <c r="J10" s="10">
        <f t="shared" si="2"/>
        <v>41</v>
      </c>
      <c r="K10" s="10">
        <f t="shared" si="2"/>
        <v>41</v>
      </c>
      <c r="L10" s="6">
        <v>73.3</v>
      </c>
      <c r="M10" s="5">
        <f t="shared" si="0"/>
        <v>178.78048780487805</v>
      </c>
      <c r="N10" s="6">
        <f t="shared" si="1"/>
        <v>178.78048780487805</v>
      </c>
    </row>
    <row r="11" spans="1:14" s="13" customFormat="1" ht="33.75" hidden="1">
      <c r="A11" s="2" t="s">
        <v>7</v>
      </c>
      <c r="B11" s="2" t="s">
        <v>8</v>
      </c>
      <c r="C11" s="2" t="s">
        <v>12</v>
      </c>
      <c r="D11" s="2" t="s">
        <v>14</v>
      </c>
      <c r="E11" s="2" t="s">
        <v>17</v>
      </c>
      <c r="F11" s="2" t="s">
        <v>12</v>
      </c>
      <c r="G11" s="2" t="s">
        <v>10</v>
      </c>
      <c r="H11" s="2" t="s">
        <v>15</v>
      </c>
      <c r="I11" s="11" t="s">
        <v>18</v>
      </c>
      <c r="J11" s="12">
        <f t="shared" si="2"/>
        <v>41</v>
      </c>
      <c r="K11" s="12">
        <f t="shared" si="2"/>
        <v>41</v>
      </c>
      <c r="L11" s="12">
        <f t="shared" si="2"/>
        <v>73.3</v>
      </c>
      <c r="M11" s="5">
        <f t="shared" si="0"/>
        <v>178.78048780487805</v>
      </c>
      <c r="N11" s="6">
        <f t="shared" si="1"/>
        <v>178.78048780487805</v>
      </c>
    </row>
    <row r="12" spans="1:14" s="13" customFormat="1" ht="56.25">
      <c r="A12" s="2" t="s">
        <v>7</v>
      </c>
      <c r="B12" s="2" t="s">
        <v>8</v>
      </c>
      <c r="C12" s="2" t="s">
        <v>12</v>
      </c>
      <c r="D12" s="2" t="s">
        <v>14</v>
      </c>
      <c r="E12" s="2" t="s">
        <v>19</v>
      </c>
      <c r="F12" s="2" t="s">
        <v>12</v>
      </c>
      <c r="G12" s="2" t="s">
        <v>10</v>
      </c>
      <c r="H12" s="2" t="s">
        <v>15</v>
      </c>
      <c r="I12" s="11" t="s">
        <v>20</v>
      </c>
      <c r="J12" s="12">
        <v>41</v>
      </c>
      <c r="K12" s="14">
        <v>41</v>
      </c>
      <c r="L12" s="15">
        <v>73.3</v>
      </c>
      <c r="M12" s="5">
        <f t="shared" si="0"/>
        <v>178.78048780487805</v>
      </c>
      <c r="N12" s="6">
        <f t="shared" si="1"/>
        <v>178.78048780487805</v>
      </c>
    </row>
    <row r="13" spans="1:14" ht="12.75">
      <c r="A13" s="16" t="s">
        <v>7</v>
      </c>
      <c r="B13" s="16" t="s">
        <v>8</v>
      </c>
      <c r="C13" s="16" t="s">
        <v>21</v>
      </c>
      <c r="D13" s="16" t="s">
        <v>9</v>
      </c>
      <c r="E13" s="16" t="s">
        <v>7</v>
      </c>
      <c r="F13" s="16" t="s">
        <v>9</v>
      </c>
      <c r="G13" s="16" t="s">
        <v>10</v>
      </c>
      <c r="H13" s="16" t="s">
        <v>7</v>
      </c>
      <c r="I13" s="17" t="s">
        <v>22</v>
      </c>
      <c r="J13" s="18">
        <f>J14+J16+J19+J20</f>
        <v>3</v>
      </c>
      <c r="K13" s="18">
        <v>0.9</v>
      </c>
      <c r="L13" s="18" t="s">
        <v>103</v>
      </c>
      <c r="M13" s="19" t="e">
        <f t="shared" si="0"/>
        <v>#VALUE!</v>
      </c>
      <c r="N13" s="6" t="e">
        <f t="shared" si="1"/>
        <v>#VALUE!</v>
      </c>
    </row>
    <row r="14" spans="1:14" ht="12.75">
      <c r="A14" s="16" t="s">
        <v>7</v>
      </c>
      <c r="B14" s="16" t="s">
        <v>8</v>
      </c>
      <c r="C14" s="16" t="s">
        <v>21</v>
      </c>
      <c r="D14" s="16" t="s">
        <v>12</v>
      </c>
      <c r="E14" s="16" t="s">
        <v>7</v>
      </c>
      <c r="F14" s="16" t="s">
        <v>9</v>
      </c>
      <c r="G14" s="16" t="s">
        <v>10</v>
      </c>
      <c r="H14" s="16" t="s">
        <v>15</v>
      </c>
      <c r="I14" s="20" t="s">
        <v>23</v>
      </c>
      <c r="J14" s="21">
        <f>J15</f>
        <v>3</v>
      </c>
      <c r="K14" s="22">
        <f>K15</f>
        <v>1</v>
      </c>
      <c r="L14" s="23">
        <v>0</v>
      </c>
      <c r="M14" s="19">
        <f t="shared" si="0"/>
        <v>0</v>
      </c>
      <c r="N14" s="6">
        <f t="shared" si="1"/>
        <v>0</v>
      </c>
    </row>
    <row r="15" spans="1:14" ht="22.5">
      <c r="A15" s="16" t="s">
        <v>7</v>
      </c>
      <c r="B15" s="16" t="s">
        <v>8</v>
      </c>
      <c r="C15" s="16" t="s">
        <v>21</v>
      </c>
      <c r="D15" s="16" t="s">
        <v>12</v>
      </c>
      <c r="E15" s="16" t="s">
        <v>24</v>
      </c>
      <c r="F15" s="16" t="s">
        <v>25</v>
      </c>
      <c r="G15" s="16" t="s">
        <v>10</v>
      </c>
      <c r="H15" s="16" t="s">
        <v>15</v>
      </c>
      <c r="I15" s="24" t="s">
        <v>26</v>
      </c>
      <c r="J15" s="25">
        <v>3</v>
      </c>
      <c r="K15" s="22">
        <v>1</v>
      </c>
      <c r="L15" s="26">
        <v>0.9</v>
      </c>
      <c r="M15" s="19">
        <f t="shared" si="0"/>
        <v>90</v>
      </c>
      <c r="N15" s="6">
        <f t="shared" si="1"/>
        <v>30</v>
      </c>
    </row>
    <row r="16" spans="1:14" ht="12.75">
      <c r="A16" s="16" t="s">
        <v>7</v>
      </c>
      <c r="B16" s="16" t="s">
        <v>8</v>
      </c>
      <c r="C16" s="16" t="s">
        <v>21</v>
      </c>
      <c r="D16" s="16" t="s">
        <v>21</v>
      </c>
      <c r="E16" s="16" t="s">
        <v>7</v>
      </c>
      <c r="F16" s="16" t="s">
        <v>9</v>
      </c>
      <c r="G16" s="16" t="s">
        <v>10</v>
      </c>
      <c r="H16" s="16" t="s">
        <v>15</v>
      </c>
      <c r="I16" s="27" t="s">
        <v>27</v>
      </c>
      <c r="J16" s="28"/>
      <c r="K16" s="22">
        <f>K17</f>
        <v>0</v>
      </c>
      <c r="L16" s="22">
        <f>L17</f>
        <v>1.6</v>
      </c>
      <c r="M16" s="19" t="e">
        <f t="shared" si="0"/>
        <v>#DIV/0!</v>
      </c>
      <c r="N16" s="6" t="e">
        <f t="shared" si="1"/>
        <v>#DIV/0!</v>
      </c>
    </row>
    <row r="17" spans="1:14" ht="33.75">
      <c r="A17" s="16" t="s">
        <v>7</v>
      </c>
      <c r="B17" s="16" t="s">
        <v>8</v>
      </c>
      <c r="C17" s="16" t="s">
        <v>21</v>
      </c>
      <c r="D17" s="16" t="s">
        <v>21</v>
      </c>
      <c r="E17" s="16" t="s">
        <v>19</v>
      </c>
      <c r="F17" s="16" t="s">
        <v>9</v>
      </c>
      <c r="G17" s="16" t="s">
        <v>10</v>
      </c>
      <c r="H17" s="16" t="s">
        <v>15</v>
      </c>
      <c r="I17" s="24" t="s">
        <v>28</v>
      </c>
      <c r="J17" s="29">
        <v>0</v>
      </c>
      <c r="K17" s="22">
        <f>K18</f>
        <v>0</v>
      </c>
      <c r="L17" s="22">
        <v>1.6</v>
      </c>
      <c r="M17" s="19" t="e">
        <f t="shared" si="0"/>
        <v>#DIV/0!</v>
      </c>
      <c r="N17" s="6" t="e">
        <f t="shared" si="1"/>
        <v>#DIV/0!</v>
      </c>
    </row>
    <row r="18" spans="1:14" ht="45">
      <c r="A18" s="16" t="s">
        <v>7</v>
      </c>
      <c r="B18" s="16" t="s">
        <v>8</v>
      </c>
      <c r="C18" s="16" t="s">
        <v>21</v>
      </c>
      <c r="D18" s="16" t="s">
        <v>21</v>
      </c>
      <c r="E18" s="16" t="s">
        <v>29</v>
      </c>
      <c r="F18" s="16" t="s">
        <v>25</v>
      </c>
      <c r="G18" s="16" t="s">
        <v>10</v>
      </c>
      <c r="H18" s="16" t="s">
        <v>15</v>
      </c>
      <c r="I18" s="24" t="s">
        <v>30</v>
      </c>
      <c r="J18" s="29">
        <v>0</v>
      </c>
      <c r="K18" s="22">
        <v>0</v>
      </c>
      <c r="L18" s="30">
        <v>1.6</v>
      </c>
      <c r="M18" s="19" t="e">
        <f t="shared" si="0"/>
        <v>#DIV/0!</v>
      </c>
      <c r="N18" s="6" t="e">
        <f t="shared" si="1"/>
        <v>#DIV/0!</v>
      </c>
    </row>
    <row r="19" spans="1:14" ht="22.5">
      <c r="A19" s="16" t="s">
        <v>31</v>
      </c>
      <c r="B19" s="16" t="s">
        <v>8</v>
      </c>
      <c r="C19" s="16" t="s">
        <v>32</v>
      </c>
      <c r="D19" s="16" t="s">
        <v>33</v>
      </c>
      <c r="E19" s="16" t="s">
        <v>34</v>
      </c>
      <c r="F19" s="16" t="s">
        <v>25</v>
      </c>
      <c r="G19" s="16" t="s">
        <v>35</v>
      </c>
      <c r="H19" s="16" t="s">
        <v>36</v>
      </c>
      <c r="I19" s="24" t="s">
        <v>37</v>
      </c>
      <c r="J19" s="25">
        <v>0</v>
      </c>
      <c r="K19" s="23">
        <v>0</v>
      </c>
      <c r="L19" s="30"/>
      <c r="M19" s="19"/>
      <c r="N19" s="6"/>
    </row>
    <row r="20" spans="1:14" ht="12.75">
      <c r="A20" s="16" t="s">
        <v>31</v>
      </c>
      <c r="B20" s="16" t="s">
        <v>8</v>
      </c>
      <c r="C20" s="16" t="s">
        <v>38</v>
      </c>
      <c r="D20" s="16" t="s">
        <v>39</v>
      </c>
      <c r="E20" s="16" t="s">
        <v>19</v>
      </c>
      <c r="F20" s="16" t="s">
        <v>40</v>
      </c>
      <c r="G20" s="16" t="s">
        <v>10</v>
      </c>
      <c r="H20" s="16" t="s">
        <v>15</v>
      </c>
      <c r="I20" s="24" t="s">
        <v>41</v>
      </c>
      <c r="J20" s="29">
        <v>0</v>
      </c>
      <c r="K20" s="22">
        <v>0</v>
      </c>
      <c r="L20" s="26">
        <v>2.4</v>
      </c>
      <c r="M20" s="19" t="e">
        <f>L20/K20*100</f>
        <v>#DIV/0!</v>
      </c>
      <c r="N20" s="6" t="e">
        <f>L20/J20*100</f>
        <v>#DIV/0!</v>
      </c>
    </row>
    <row r="21" spans="1:14" ht="12.75">
      <c r="A21" s="16" t="s">
        <v>7</v>
      </c>
      <c r="B21" s="16" t="s">
        <v>42</v>
      </c>
      <c r="C21" s="16" t="s">
        <v>9</v>
      </c>
      <c r="D21" s="16" t="s">
        <v>9</v>
      </c>
      <c r="E21" s="16" t="s">
        <v>7</v>
      </c>
      <c r="F21" s="16" t="s">
        <v>9</v>
      </c>
      <c r="G21" s="16" t="s">
        <v>10</v>
      </c>
      <c r="H21" s="16" t="s">
        <v>7</v>
      </c>
      <c r="I21" s="31" t="s">
        <v>43</v>
      </c>
      <c r="J21" s="32">
        <v>1185.5</v>
      </c>
      <c r="K21" s="33">
        <f>K22</f>
        <v>416</v>
      </c>
      <c r="L21" s="18">
        <v>690.7</v>
      </c>
      <c r="M21" s="34">
        <f>L21/K21*100</f>
        <v>166.03365384615384</v>
      </c>
      <c r="N21" s="6">
        <f>L21/J21*100</f>
        <v>58.262336566849434</v>
      </c>
    </row>
    <row r="22" spans="1:14" ht="38.25" customHeight="1">
      <c r="A22" s="16" t="s">
        <v>7</v>
      </c>
      <c r="B22" s="16" t="s">
        <v>42</v>
      </c>
      <c r="C22" s="16" t="s">
        <v>14</v>
      </c>
      <c r="D22" s="16" t="s">
        <v>9</v>
      </c>
      <c r="E22" s="16" t="s">
        <v>7</v>
      </c>
      <c r="F22" s="16" t="s">
        <v>9</v>
      </c>
      <c r="G22" s="16" t="s">
        <v>10</v>
      </c>
      <c r="H22" s="16" t="s">
        <v>7</v>
      </c>
      <c r="I22" s="24" t="s">
        <v>44</v>
      </c>
      <c r="J22" s="25">
        <v>1185.5</v>
      </c>
      <c r="K22" s="25">
        <f>K23+K26+K28+K27</f>
        <v>416</v>
      </c>
      <c r="L22" s="25">
        <v>690.7</v>
      </c>
      <c r="M22" s="19">
        <f>L22/K22*100</f>
        <v>166.03365384615384</v>
      </c>
      <c r="N22" s="6">
        <f>L22/J22*100</f>
        <v>58.262336566849434</v>
      </c>
    </row>
    <row r="23" spans="1:14" ht="38.25" customHeight="1">
      <c r="A23" s="16" t="s">
        <v>7</v>
      </c>
      <c r="B23" s="16" t="s">
        <v>42</v>
      </c>
      <c r="C23" s="16" t="s">
        <v>14</v>
      </c>
      <c r="D23" s="16" t="s">
        <v>12</v>
      </c>
      <c r="E23" s="16" t="s">
        <v>7</v>
      </c>
      <c r="F23" s="16" t="s">
        <v>9</v>
      </c>
      <c r="G23" s="16" t="s">
        <v>10</v>
      </c>
      <c r="H23" s="16" t="s">
        <v>45</v>
      </c>
      <c r="I23" s="24" t="s">
        <v>46</v>
      </c>
      <c r="J23" s="25">
        <f>J24+J25</f>
        <v>1101</v>
      </c>
      <c r="K23" s="25">
        <v>401</v>
      </c>
      <c r="L23" s="25">
        <f>L24+L25</f>
        <v>400.5</v>
      </c>
      <c r="M23" s="19">
        <f>L23/K23*100</f>
        <v>99.87531172069825</v>
      </c>
      <c r="N23" s="6">
        <f>L23/J23*100</f>
        <v>36.37602179836512</v>
      </c>
    </row>
    <row r="24" spans="1:14" ht="27.75" customHeight="1">
      <c r="A24" s="16" t="s">
        <v>7</v>
      </c>
      <c r="B24" s="16" t="s">
        <v>42</v>
      </c>
      <c r="C24" s="16" t="s">
        <v>14</v>
      </c>
      <c r="D24" s="16" t="s">
        <v>12</v>
      </c>
      <c r="E24" s="16" t="s">
        <v>47</v>
      </c>
      <c r="F24" s="16" t="s">
        <v>25</v>
      </c>
      <c r="G24" s="16" t="s">
        <v>10</v>
      </c>
      <c r="H24" s="16" t="s">
        <v>45</v>
      </c>
      <c r="I24" s="24" t="s">
        <v>48</v>
      </c>
      <c r="J24" s="25">
        <v>1101</v>
      </c>
      <c r="K24" s="35">
        <v>401</v>
      </c>
      <c r="L24" s="36">
        <v>400.5</v>
      </c>
      <c r="M24" s="19">
        <f>L24/K24*100</f>
        <v>99.87531172069825</v>
      </c>
      <c r="N24" s="6">
        <f>L24/J24*100</f>
        <v>36.37602179836512</v>
      </c>
    </row>
    <row r="25" spans="1:14" ht="27.75" customHeight="1">
      <c r="A25" s="16" t="s">
        <v>7</v>
      </c>
      <c r="B25" s="16" t="s">
        <v>42</v>
      </c>
      <c r="C25" s="16" t="s">
        <v>14</v>
      </c>
      <c r="D25" s="16" t="s">
        <v>12</v>
      </c>
      <c r="E25" s="16" t="s">
        <v>49</v>
      </c>
      <c r="F25" s="16" t="s">
        <v>25</v>
      </c>
      <c r="G25" s="16" t="s">
        <v>10</v>
      </c>
      <c r="H25" s="16" t="s">
        <v>45</v>
      </c>
      <c r="I25" s="24" t="s">
        <v>50</v>
      </c>
      <c r="J25" s="25">
        <v>0</v>
      </c>
      <c r="K25" s="35">
        <v>0</v>
      </c>
      <c r="L25" s="36">
        <v>0</v>
      </c>
      <c r="M25" s="19"/>
      <c r="N25" s="6"/>
    </row>
    <row r="26" spans="1:14" ht="36" customHeight="1">
      <c r="A26" s="16" t="s">
        <v>7</v>
      </c>
      <c r="B26" s="16" t="s">
        <v>42</v>
      </c>
      <c r="C26" s="16" t="s">
        <v>14</v>
      </c>
      <c r="D26" s="16" t="s">
        <v>14</v>
      </c>
      <c r="E26" s="16" t="s">
        <v>51</v>
      </c>
      <c r="F26" s="16" t="s">
        <v>25</v>
      </c>
      <c r="G26" s="16" t="s">
        <v>52</v>
      </c>
      <c r="H26" s="16" t="s">
        <v>45</v>
      </c>
      <c r="I26" s="24" t="s">
        <v>53</v>
      </c>
      <c r="J26" s="25">
        <v>0</v>
      </c>
      <c r="K26" s="36">
        <v>0</v>
      </c>
      <c r="L26" s="36">
        <v>0</v>
      </c>
      <c r="M26" s="19"/>
      <c r="N26" s="6"/>
    </row>
    <row r="27" spans="1:14" ht="45.75" customHeight="1">
      <c r="A27" s="16" t="s">
        <v>7</v>
      </c>
      <c r="B27" s="16" t="s">
        <v>42</v>
      </c>
      <c r="C27" s="16" t="s">
        <v>14</v>
      </c>
      <c r="D27" s="16" t="s">
        <v>14</v>
      </c>
      <c r="E27" s="16" t="s">
        <v>54</v>
      </c>
      <c r="F27" s="16" t="s">
        <v>25</v>
      </c>
      <c r="G27" s="16" t="s">
        <v>55</v>
      </c>
      <c r="H27" s="16" t="s">
        <v>45</v>
      </c>
      <c r="I27" s="24" t="s">
        <v>56</v>
      </c>
      <c r="J27" s="25">
        <v>0</v>
      </c>
      <c r="K27" s="36">
        <v>0</v>
      </c>
      <c r="L27" s="36"/>
      <c r="M27" s="19"/>
      <c r="N27" s="6"/>
    </row>
    <row r="28" spans="1:14" ht="27.75" customHeight="1">
      <c r="A28" s="16" t="s">
        <v>7</v>
      </c>
      <c r="B28" s="16" t="s">
        <v>42</v>
      </c>
      <c r="C28" s="16" t="s">
        <v>14</v>
      </c>
      <c r="D28" s="16" t="s">
        <v>57</v>
      </c>
      <c r="E28" s="16" t="s">
        <v>7</v>
      </c>
      <c r="F28" s="16" t="s">
        <v>9</v>
      </c>
      <c r="G28" s="16" t="s">
        <v>10</v>
      </c>
      <c r="H28" s="16" t="s">
        <v>45</v>
      </c>
      <c r="I28" s="24" t="s">
        <v>58</v>
      </c>
      <c r="J28" s="25">
        <f>J29+J30</f>
        <v>62</v>
      </c>
      <c r="K28" s="25">
        <v>15</v>
      </c>
      <c r="L28" s="25">
        <v>24.4</v>
      </c>
      <c r="M28" s="19">
        <f>L28/K28*100</f>
        <v>162.66666666666666</v>
      </c>
      <c r="N28" s="6">
        <f>L28/J28*100</f>
        <v>39.354838709677416</v>
      </c>
    </row>
    <row r="29" spans="1:14" ht="34.5" customHeight="1" hidden="1">
      <c r="A29" s="16" t="s">
        <v>7</v>
      </c>
      <c r="B29" s="16" t="s">
        <v>42</v>
      </c>
      <c r="C29" s="16" t="s">
        <v>14</v>
      </c>
      <c r="D29" s="16" t="s">
        <v>14</v>
      </c>
      <c r="E29" s="16" t="s">
        <v>54</v>
      </c>
      <c r="F29" s="16" t="s">
        <v>25</v>
      </c>
      <c r="G29" s="16" t="s">
        <v>55</v>
      </c>
      <c r="H29" s="16" t="s">
        <v>45</v>
      </c>
      <c r="I29" s="24"/>
      <c r="J29" s="25">
        <v>0</v>
      </c>
      <c r="K29" s="35">
        <v>0</v>
      </c>
      <c r="L29" s="36">
        <v>0</v>
      </c>
      <c r="M29" s="19" t="e">
        <f>L29/K29*100</f>
        <v>#DIV/0!</v>
      </c>
      <c r="N29" s="6" t="e">
        <f>L29/J29*100</f>
        <v>#DIV/0!</v>
      </c>
    </row>
    <row r="30" spans="1:14" ht="31.5" customHeight="1">
      <c r="A30" s="16" t="s">
        <v>7</v>
      </c>
      <c r="B30" s="16" t="s">
        <v>42</v>
      </c>
      <c r="C30" s="16" t="s">
        <v>14</v>
      </c>
      <c r="D30" s="16" t="s">
        <v>57</v>
      </c>
      <c r="E30" s="16" t="s">
        <v>59</v>
      </c>
      <c r="F30" s="16" t="s">
        <v>25</v>
      </c>
      <c r="G30" s="16" t="s">
        <v>10</v>
      </c>
      <c r="H30" s="16" t="s">
        <v>45</v>
      </c>
      <c r="I30" s="24" t="s">
        <v>60</v>
      </c>
      <c r="J30" s="25">
        <v>62</v>
      </c>
      <c r="K30" s="35">
        <v>15</v>
      </c>
      <c r="L30" s="36">
        <v>24.4</v>
      </c>
      <c r="M30" s="19">
        <f>L30/K30*100</f>
        <v>162.66666666666666</v>
      </c>
      <c r="N30" s="6">
        <f>L30/J30*100</f>
        <v>39.354838709677416</v>
      </c>
    </row>
    <row r="31" spans="1:14" ht="12.75">
      <c r="A31" s="16"/>
      <c r="B31" s="16"/>
      <c r="C31" s="16"/>
      <c r="D31" s="16"/>
      <c r="E31" s="16"/>
      <c r="F31" s="16"/>
      <c r="G31" s="16"/>
      <c r="H31" s="16"/>
      <c r="I31" s="31" t="s">
        <v>61</v>
      </c>
      <c r="J31" s="32">
        <f>J21+J8</f>
        <v>1229.5</v>
      </c>
      <c r="K31" s="33">
        <f>K21+K8</f>
        <v>457.9</v>
      </c>
      <c r="L31" s="18">
        <f>L21+L8</f>
        <v>768.9000000000001</v>
      </c>
      <c r="M31" s="34">
        <f>L31/K31*100</f>
        <v>167.9187595544879</v>
      </c>
      <c r="N31" s="6">
        <f>L31/J31*100</f>
        <v>62.53761691744613</v>
      </c>
    </row>
    <row r="32" spans="1:14" ht="12.75">
      <c r="A32" s="37"/>
      <c r="B32" s="37"/>
      <c r="C32" s="37"/>
      <c r="D32" s="37"/>
      <c r="E32" s="37"/>
      <c r="F32" s="37"/>
      <c r="G32" s="37"/>
      <c r="H32" s="37"/>
      <c r="I32" s="38"/>
      <c r="J32" s="38"/>
      <c r="K32" s="39"/>
      <c r="L32" s="40"/>
      <c r="M32" s="41"/>
      <c r="N32" s="6"/>
    </row>
    <row r="33" spans="1:14" ht="15.75">
      <c r="A33" s="60"/>
      <c r="B33" s="60"/>
      <c r="C33" s="60"/>
      <c r="D33" s="60"/>
      <c r="E33" s="60"/>
      <c r="F33" s="60"/>
      <c r="G33" s="60"/>
      <c r="H33" s="60"/>
      <c r="I33" s="42" t="s">
        <v>62</v>
      </c>
      <c r="J33" s="42"/>
      <c r="K33" s="42"/>
      <c r="L33" s="42"/>
      <c r="M33" s="43"/>
      <c r="N33" s="6"/>
    </row>
    <row r="34" spans="1:14" ht="15.75">
      <c r="A34" s="61" t="s">
        <v>63</v>
      </c>
      <c r="B34" s="61"/>
      <c r="C34" s="61"/>
      <c r="D34" s="61"/>
      <c r="E34" s="61"/>
      <c r="F34" s="61"/>
      <c r="G34" s="61"/>
      <c r="H34" s="61"/>
      <c r="I34" s="42" t="s">
        <v>64</v>
      </c>
      <c r="J34" s="42">
        <v>992</v>
      </c>
      <c r="K34" s="42">
        <v>399</v>
      </c>
      <c r="L34" s="44">
        <v>226.2</v>
      </c>
      <c r="M34" s="5">
        <f>L34/K34*100</f>
        <v>56.69172932330827</v>
      </c>
      <c r="N34" s="6">
        <f>L34/J34*100</f>
        <v>22.802419354838708</v>
      </c>
    </row>
    <row r="35" spans="1:14" ht="15.75">
      <c r="A35" s="60" t="s">
        <v>65</v>
      </c>
      <c r="B35" s="60"/>
      <c r="C35" s="60"/>
      <c r="D35" s="60"/>
      <c r="E35" s="60"/>
      <c r="F35" s="60"/>
      <c r="G35" s="60"/>
      <c r="H35" s="60"/>
      <c r="I35" s="45" t="s">
        <v>66</v>
      </c>
      <c r="J35" s="45">
        <v>982</v>
      </c>
      <c r="K35" s="45">
        <v>389</v>
      </c>
      <c r="L35" s="46">
        <v>216.9</v>
      </c>
      <c r="M35" s="5">
        <f>L35/K35*100</f>
        <v>55.75835475578407</v>
      </c>
      <c r="N35" s="6">
        <f>L35/J35*100</f>
        <v>22.087576374745417</v>
      </c>
    </row>
    <row r="36" spans="1:14" ht="15.75">
      <c r="A36" s="60" t="s">
        <v>67</v>
      </c>
      <c r="B36" s="60"/>
      <c r="C36" s="60"/>
      <c r="D36" s="60"/>
      <c r="E36" s="60"/>
      <c r="F36" s="60"/>
      <c r="G36" s="60"/>
      <c r="H36" s="60"/>
      <c r="I36" s="45" t="s">
        <v>68</v>
      </c>
      <c r="J36" s="45">
        <v>10</v>
      </c>
      <c r="K36" s="45">
        <v>10</v>
      </c>
      <c r="L36">
        <v>0</v>
      </c>
      <c r="M36" s="5">
        <f>L36/K36*100</f>
        <v>0</v>
      </c>
      <c r="N36" s="6">
        <f>L37/J36*100</f>
        <v>244</v>
      </c>
    </row>
    <row r="37" spans="1:14" ht="15.75">
      <c r="A37" s="61" t="s">
        <v>69</v>
      </c>
      <c r="B37" s="61"/>
      <c r="C37" s="61"/>
      <c r="D37" s="61"/>
      <c r="E37" s="61"/>
      <c r="F37" s="61"/>
      <c r="G37" s="61"/>
      <c r="H37" s="61"/>
      <c r="I37" s="42" t="s">
        <v>70</v>
      </c>
      <c r="J37" s="42">
        <v>62</v>
      </c>
      <c r="K37" s="42">
        <v>15</v>
      </c>
      <c r="L37" s="44">
        <v>24.4</v>
      </c>
      <c r="M37" s="5">
        <f>L38/K37*100</f>
        <v>162.66666666666666</v>
      </c>
      <c r="N37" s="6">
        <f>L38/J37*100</f>
        <v>39.354838709677416</v>
      </c>
    </row>
    <row r="38" spans="1:14" ht="15.75">
      <c r="A38" s="60" t="s">
        <v>71</v>
      </c>
      <c r="B38" s="60"/>
      <c r="C38" s="60"/>
      <c r="D38" s="60"/>
      <c r="E38" s="60"/>
      <c r="F38" s="60"/>
      <c r="G38" s="60"/>
      <c r="H38" s="60"/>
      <c r="I38" s="47" t="s">
        <v>72</v>
      </c>
      <c r="J38" s="48">
        <v>62</v>
      </c>
      <c r="K38" s="45">
        <v>15</v>
      </c>
      <c r="L38" s="46">
        <v>24.4</v>
      </c>
      <c r="M38" s="5">
        <f>L38/K38*100</f>
        <v>162.66666666666666</v>
      </c>
      <c r="N38" s="6">
        <f>L38/J38*100</f>
        <v>39.354838709677416</v>
      </c>
    </row>
    <row r="39" spans="1:14" ht="29.25">
      <c r="A39" s="61" t="s">
        <v>73</v>
      </c>
      <c r="B39" s="61"/>
      <c r="C39" s="61"/>
      <c r="D39" s="61"/>
      <c r="E39" s="61"/>
      <c r="F39" s="61"/>
      <c r="G39" s="61"/>
      <c r="H39" s="61"/>
      <c r="I39" s="49" t="s">
        <v>74</v>
      </c>
      <c r="J39" s="50">
        <v>0</v>
      </c>
      <c r="K39" s="42">
        <v>0</v>
      </c>
      <c r="L39" s="46"/>
      <c r="M39" s="5"/>
      <c r="N39" s="6"/>
    </row>
    <row r="40" spans="1:14" ht="15.75">
      <c r="A40" s="61" t="s">
        <v>75</v>
      </c>
      <c r="B40" s="61"/>
      <c r="C40" s="61"/>
      <c r="D40" s="61"/>
      <c r="E40" s="61"/>
      <c r="F40" s="61"/>
      <c r="G40" s="61"/>
      <c r="H40" s="61"/>
      <c r="I40" s="49" t="s">
        <v>76</v>
      </c>
      <c r="J40" s="50">
        <v>0</v>
      </c>
      <c r="K40" s="42">
        <v>0</v>
      </c>
      <c r="L40" s="44">
        <v>0</v>
      </c>
      <c r="M40" s="5" t="e">
        <f>L40/K40*100</f>
        <v>#DIV/0!</v>
      </c>
      <c r="N40" s="6" t="e">
        <f>L40/J40*100</f>
        <v>#DIV/0!</v>
      </c>
    </row>
    <row r="41" spans="1:14" ht="15.75">
      <c r="A41" s="61" t="s">
        <v>77</v>
      </c>
      <c r="B41" s="61"/>
      <c r="C41" s="61"/>
      <c r="D41" s="61"/>
      <c r="E41" s="61"/>
      <c r="F41" s="61"/>
      <c r="G41" s="61"/>
      <c r="H41" s="61"/>
      <c r="I41" s="49" t="s">
        <v>78</v>
      </c>
      <c r="J41" s="50">
        <v>0</v>
      </c>
      <c r="K41" s="42">
        <v>0</v>
      </c>
      <c r="L41" s="44">
        <v>0</v>
      </c>
      <c r="M41" s="5" t="e">
        <f>L41/K41*100</f>
        <v>#DIV/0!</v>
      </c>
      <c r="N41" s="6" t="e">
        <f>L41/J41*100</f>
        <v>#DIV/0!</v>
      </c>
    </row>
    <row r="42" spans="1:14" ht="15.75">
      <c r="A42" s="61" t="s">
        <v>79</v>
      </c>
      <c r="B42" s="61"/>
      <c r="C42" s="61"/>
      <c r="D42" s="61"/>
      <c r="E42" s="61"/>
      <c r="F42" s="61"/>
      <c r="G42" s="61"/>
      <c r="H42" s="61"/>
      <c r="I42" s="49" t="s">
        <v>80</v>
      </c>
      <c r="J42" s="50">
        <v>0</v>
      </c>
      <c r="K42" s="42">
        <v>0</v>
      </c>
      <c r="L42" s="44">
        <v>0</v>
      </c>
      <c r="M42" s="5" t="e">
        <f>L42/K42*100</f>
        <v>#DIV/0!</v>
      </c>
      <c r="N42" s="6" t="e">
        <f>L42/J42*100</f>
        <v>#DIV/0!</v>
      </c>
    </row>
    <row r="43" spans="1:14" ht="15.75">
      <c r="A43" s="61" t="s">
        <v>81</v>
      </c>
      <c r="B43" s="61"/>
      <c r="C43" s="61"/>
      <c r="D43" s="61"/>
      <c r="E43" s="61"/>
      <c r="F43" s="61"/>
      <c r="G43" s="61"/>
      <c r="H43" s="61"/>
      <c r="I43" s="42" t="s">
        <v>82</v>
      </c>
      <c r="J43" s="42">
        <v>153</v>
      </c>
      <c r="K43" s="42">
        <v>38</v>
      </c>
      <c r="L43" s="44">
        <v>25</v>
      </c>
      <c r="M43" s="5">
        <f>L43/K43*100</f>
        <v>65.78947368421053</v>
      </c>
      <c r="N43" s="6">
        <f>L43/J43*100</f>
        <v>16.33986928104575</v>
      </c>
    </row>
    <row r="44" spans="1:16" ht="15.75">
      <c r="A44" s="63" t="s">
        <v>83</v>
      </c>
      <c r="B44" s="63"/>
      <c r="C44" s="63"/>
      <c r="D44" s="63"/>
      <c r="E44" s="63"/>
      <c r="F44" s="63"/>
      <c r="G44" s="63"/>
      <c r="H44" s="63"/>
      <c r="I44" s="45" t="s">
        <v>84</v>
      </c>
      <c r="J44" s="51" t="s">
        <v>85</v>
      </c>
      <c r="K44" s="45">
        <v>38</v>
      </c>
      <c r="L44" s="45">
        <v>25</v>
      </c>
      <c r="M44" s="42"/>
      <c r="N44" s="44"/>
      <c r="O44" s="5"/>
      <c r="P44" s="6"/>
    </row>
    <row r="45" spans="1:14" ht="15.75">
      <c r="A45" s="64" t="s">
        <v>86</v>
      </c>
      <c r="B45" s="64"/>
      <c r="C45" s="64"/>
      <c r="D45" s="64"/>
      <c r="E45" s="64"/>
      <c r="F45" s="64"/>
      <c r="G45" s="64"/>
      <c r="H45" s="64"/>
      <c r="I45" s="42" t="s">
        <v>87</v>
      </c>
      <c r="J45" s="42">
        <v>0</v>
      </c>
      <c r="K45" s="42">
        <v>0</v>
      </c>
      <c r="L45" s="46">
        <v>0</v>
      </c>
      <c r="M45" s="5" t="e">
        <f>L45/K45*100</f>
        <v>#DIV/0!</v>
      </c>
      <c r="N45" s="6" t="e">
        <f>L45/J45*100</f>
        <v>#DIV/0!</v>
      </c>
    </row>
    <row r="46" spans="1:14" ht="15.75">
      <c r="A46" s="64" t="s">
        <v>88</v>
      </c>
      <c r="B46" s="64"/>
      <c r="C46" s="64"/>
      <c r="D46" s="64"/>
      <c r="E46" s="64"/>
      <c r="F46" s="64"/>
      <c r="G46" s="64"/>
      <c r="H46" s="64"/>
      <c r="I46" s="42" t="s">
        <v>89</v>
      </c>
      <c r="J46" s="42"/>
      <c r="K46" s="42"/>
      <c r="L46" s="42"/>
      <c r="M46" s="52"/>
      <c r="N46" s="6" t="e">
        <f>L46/J46*100</f>
        <v>#DIV/0!</v>
      </c>
    </row>
    <row r="47" spans="1:14" ht="15.75">
      <c r="A47" s="63" t="s">
        <v>90</v>
      </c>
      <c r="B47" s="63"/>
      <c r="C47" s="63"/>
      <c r="D47" s="63"/>
      <c r="E47" s="63"/>
      <c r="F47" s="63"/>
      <c r="G47" s="63"/>
      <c r="H47" s="63"/>
      <c r="I47" s="45" t="s">
        <v>91</v>
      </c>
      <c r="J47" s="45"/>
      <c r="K47" s="45"/>
      <c r="L47" s="45"/>
      <c r="M47" s="43"/>
      <c r="N47" s="6"/>
    </row>
    <row r="48" spans="1:14" ht="15.75">
      <c r="A48" s="63" t="s">
        <v>92</v>
      </c>
      <c r="B48" s="63"/>
      <c r="C48" s="63"/>
      <c r="D48" s="63"/>
      <c r="E48" s="63"/>
      <c r="F48" s="63"/>
      <c r="G48" s="63"/>
      <c r="H48" s="63"/>
      <c r="I48" s="42" t="s">
        <v>93</v>
      </c>
      <c r="J48" s="42">
        <v>0</v>
      </c>
      <c r="K48" s="42">
        <v>0</v>
      </c>
      <c r="L48" s="42">
        <v>0</v>
      </c>
      <c r="M48" s="52">
        <v>0</v>
      </c>
      <c r="N48" s="6" t="e">
        <f>L48/J48*100</f>
        <v>#DIV/0!</v>
      </c>
    </row>
    <row r="49" spans="1:14" ht="15.75">
      <c r="A49" s="63" t="s">
        <v>94</v>
      </c>
      <c r="B49" s="63"/>
      <c r="C49" s="63"/>
      <c r="D49" s="63"/>
      <c r="E49" s="63"/>
      <c r="F49" s="63"/>
      <c r="G49" s="63"/>
      <c r="H49" s="63"/>
      <c r="I49" s="42" t="s">
        <v>95</v>
      </c>
      <c r="J49" s="42">
        <v>1207</v>
      </c>
      <c r="K49" s="42">
        <v>452</v>
      </c>
      <c r="L49" s="42">
        <v>251.2</v>
      </c>
      <c r="M49" s="5">
        <f>L49/K49*100</f>
        <v>55.575221238938056</v>
      </c>
      <c r="N49" s="6">
        <f>L49/J49*100</f>
        <v>20.8119304059652</v>
      </c>
    </row>
    <row r="50" spans="1:14" ht="15.75">
      <c r="A50" s="62" t="s">
        <v>96</v>
      </c>
      <c r="B50" s="62"/>
      <c r="C50" s="62"/>
      <c r="D50" s="62"/>
      <c r="E50" s="62"/>
      <c r="F50" s="62"/>
      <c r="G50" s="62"/>
      <c r="H50" s="62"/>
      <c r="I50" s="53" t="s">
        <v>97</v>
      </c>
      <c r="J50" s="30"/>
      <c r="K50" s="30">
        <v>0</v>
      </c>
      <c r="L50" s="30">
        <v>224.8</v>
      </c>
      <c r="M50" s="54"/>
      <c r="N50" s="30"/>
    </row>
    <row r="53" spans="4:10" ht="12.75">
      <c r="D53" s="1" t="s">
        <v>98</v>
      </c>
      <c r="J53" s="1" t="s">
        <v>99</v>
      </c>
    </row>
  </sheetData>
  <sheetProtection selectLockedCells="1" selectUnlockedCells="1"/>
  <mergeCells count="28">
    <mergeCell ref="A50:H50"/>
    <mergeCell ref="A44:H44"/>
    <mergeCell ref="A45:H45"/>
    <mergeCell ref="A46:H46"/>
    <mergeCell ref="A47:H47"/>
    <mergeCell ref="A48:H48"/>
    <mergeCell ref="A49:H49"/>
    <mergeCell ref="A38:H38"/>
    <mergeCell ref="A39:H39"/>
    <mergeCell ref="A40:H40"/>
    <mergeCell ref="A41:H41"/>
    <mergeCell ref="A42:H42"/>
    <mergeCell ref="A43:H43"/>
    <mergeCell ref="N6:N7"/>
    <mergeCell ref="A33:H33"/>
    <mergeCell ref="A34:H34"/>
    <mergeCell ref="A35:H35"/>
    <mergeCell ref="A36:H36"/>
    <mergeCell ref="A37:H37"/>
    <mergeCell ref="A2:M2"/>
    <mergeCell ref="A3:M3"/>
    <mergeCell ref="A4:M4"/>
    <mergeCell ref="A6:H7"/>
    <mergeCell ref="I6:I7"/>
    <mergeCell ref="J6:J7"/>
    <mergeCell ref="K6:K7"/>
    <mergeCell ref="L6:L7"/>
    <mergeCell ref="M6:M7"/>
  </mergeCells>
  <printOptions/>
  <pageMargins left="0.7875" right="0.7875" top="0.39375" bottom="0.39375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2014-08-11T11:09:36Z</dcterms:modified>
  <cp:category/>
  <cp:version/>
  <cp:contentType/>
  <cp:contentStatus/>
</cp:coreProperties>
</file>