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<sst xmlns="http://schemas.openxmlformats.org/spreadsheetml/2006/main" count="53" uniqueCount="53">
  <si>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</si>
  <si>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</si>
  <si>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</si>
  <si>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</si>
  <si>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</si>
  <si>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</si>
  <si>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</si>
  <si>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</si>
  <si>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</si>
  <si>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</si>
  <si>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</si>
  <si>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</si>
  <si>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земли,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</si>
  <si>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</si>
  <si>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</si>
  <si>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</si>
  <si>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</si>
  <si>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</si>
  <si>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</si>
  <si>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</si>
  <si>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</si>
  <si>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</si>
  <si>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</si>
  <si>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</si>
  <si>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</si>
  <si>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</si>
  <si>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</si>
  <si>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</si>
  <si>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</si>
  <si>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</si>
  <si>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</si>
  <si>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</si>
  <si>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</si>
  <si>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</si>
  <si>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</si>
  <si>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</si>
  <si>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</si>
  <si>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</si>
  <si>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</si>
  <si>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</si>
  <si>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</si>
  <si>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</si>
  <si>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</si>
  <si>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</si>
  <si>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</si>
  <si>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</si>
  <si>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</si>
  <si>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</si>
  <si>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Исп. Железнякова И.С. Ефремова И.М.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</si>
  <si>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</si>
  <si>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</si>
  <si>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по состоянию на 01 мая 2020 года</t>
  </si>
  <si>
    <t>факт на 01.05.2020 г.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</si>
</sst>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78" zoomScaleNormal="78" zoomScalePageLayoutView="0" workbookViewId="0" topLeftCell="A1">
      <selection activeCell="B27" sqref="B27:C27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47</v>
      </c>
      <c r="B2" s="37"/>
      <c r="C2" s="37"/>
      <c r="D2" s="37"/>
    </row>
    <row r="3" spans="1:4" ht="21" customHeight="1">
      <c r="A3" s="37" t="s">
        <v>51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0</v>
      </c>
      <c r="B5" s="39" t="s">
        <v>46</v>
      </c>
      <c r="C5" s="39" t="s">
        <v>52</v>
      </c>
      <c r="D5" s="39" t="s">
        <v>1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2</v>
      </c>
      <c r="B7" s="3">
        <f>SUM(B9:B25)</f>
        <v>584</v>
      </c>
      <c r="C7" s="3">
        <f>SUM(C9:C25)</f>
        <v>45.35154</v>
      </c>
      <c r="D7" s="4">
        <f>C7/B7</f>
        <v>0.07765674657534247</v>
      </c>
    </row>
    <row r="8" spans="1:4" ht="17.25" customHeight="1">
      <c r="A8" s="5" t="s">
        <v>3</v>
      </c>
      <c r="B8" s="6"/>
      <c r="C8" s="7"/>
      <c r="D8" s="4"/>
    </row>
    <row r="9" spans="1:4" ht="18" customHeight="1">
      <c r="A9" s="8" t="s">
        <v>4</v>
      </c>
      <c r="B9" s="9">
        <v>80</v>
      </c>
      <c r="C9" s="10">
        <v>30.7983</v>
      </c>
      <c r="D9" s="11">
        <f>C9/B9</f>
        <v>0.38497875000000004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5.05725</v>
      </c>
      <c r="D11" s="11">
        <f aca="true" t="shared" si="0" ref="D11:D19">C11/B11</f>
        <v>0.020984439834024895</v>
      </c>
    </row>
    <row r="12" spans="1:4" ht="18.75" customHeight="1">
      <c r="A12" s="8" t="s">
        <v>7</v>
      </c>
      <c r="B12" s="9">
        <v>212</v>
      </c>
      <c r="C12" s="10">
        <v>9.49599</v>
      </c>
      <c r="D12" s="11">
        <f t="shared" si="0"/>
        <v>0.044792405660377364</v>
      </c>
    </row>
    <row r="13" spans="1:4" ht="21.75" customHeight="1">
      <c r="A13" s="8" t="s">
        <v>8</v>
      </c>
      <c r="B13" s="9">
        <v>1</v>
      </c>
      <c r="C13" s="10"/>
      <c r="D13" s="11">
        <f t="shared" si="0"/>
        <v>0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45</v>
      </c>
      <c r="B15" s="14"/>
      <c r="C15" s="10"/>
      <c r="D15" s="11" t="e">
        <f>C15/B15</f>
        <v>#DIV/0!</v>
      </c>
    </row>
    <row r="16" spans="1:4" ht="39.75" customHeight="1">
      <c r="A16" s="8" t="s">
        <v>12</v>
      </c>
      <c r="B16" s="10">
        <v>50</v>
      </c>
      <c r="C16" s="10"/>
      <c r="D16" s="11">
        <f>C16/B16</f>
        <v>0</v>
      </c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49</v>
      </c>
      <c r="B19" s="14"/>
      <c r="C19" s="10"/>
      <c r="D19" s="11" t="e">
        <f t="shared" si="0"/>
        <v>#DIV/0!</v>
      </c>
    </row>
    <row r="20" spans="1:4" ht="18.75" hidden="1">
      <c r="A20" s="15" t="s">
        <v>13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14</v>
      </c>
      <c r="B21" s="14"/>
      <c r="C21" s="10"/>
      <c r="D21" s="11" t="e">
        <f t="shared" si="1"/>
        <v>#DIV/0!</v>
      </c>
    </row>
    <row r="22" spans="1:4" ht="37.5" hidden="1">
      <c r="A22" s="16" t="s">
        <v>15</v>
      </c>
      <c r="B22" s="14"/>
      <c r="C22" s="10"/>
      <c r="D22" s="11" t="e">
        <f t="shared" si="1"/>
        <v>#DIV/0!</v>
      </c>
    </row>
    <row r="23" spans="1:4" ht="37.5" hidden="1">
      <c r="A23" s="16" t="s">
        <v>16</v>
      </c>
      <c r="B23" s="14"/>
      <c r="C23" s="10"/>
      <c r="D23" s="11" t="e">
        <f t="shared" si="1"/>
        <v>#DIV/0!</v>
      </c>
    </row>
    <row r="24" spans="1:4" ht="18.75" hidden="1">
      <c r="A24" s="17" t="s">
        <v>17</v>
      </c>
      <c r="B24" s="14"/>
      <c r="C24" s="10"/>
      <c r="D24" s="11" t="e">
        <f t="shared" si="1"/>
        <v>#DIV/0!</v>
      </c>
    </row>
    <row r="25" spans="1:4" ht="18.75" hidden="1">
      <c r="A25" s="18" t="s">
        <v>18</v>
      </c>
      <c r="B25" s="14"/>
      <c r="C25" s="10"/>
      <c r="D25" s="11" t="e">
        <f t="shared" si="1"/>
        <v>#DIV/0!</v>
      </c>
    </row>
    <row r="26" spans="1:4" ht="20.25" customHeight="1">
      <c r="A26" s="19" t="s">
        <v>19</v>
      </c>
      <c r="B26" s="20">
        <v>3657.40957</v>
      </c>
      <c r="C26" s="20">
        <v>475.8664</v>
      </c>
      <c r="D26" s="11">
        <f t="shared" si="1"/>
        <v>0.13011022990241697</v>
      </c>
    </row>
    <row r="27" spans="1:4" ht="27.75" customHeight="1">
      <c r="A27" s="31" t="s">
        <v>20</v>
      </c>
      <c r="B27" s="21">
        <f>B7+B26</f>
        <v>4241.40957</v>
      </c>
      <c r="C27" s="21">
        <f>C7+C26</f>
        <v>521.21794</v>
      </c>
      <c r="D27" s="4">
        <f t="shared" si="1"/>
        <v>0.12288790587134928</v>
      </c>
    </row>
    <row r="28" spans="1:4" ht="22.5" customHeight="1">
      <c r="A28" s="22" t="s">
        <v>21</v>
      </c>
      <c r="B28" s="32"/>
      <c r="C28" s="32"/>
      <c r="D28" s="4"/>
    </row>
    <row r="29" spans="1:4" ht="22.5" customHeight="1">
      <c r="A29" s="5" t="s">
        <v>22</v>
      </c>
      <c r="B29" s="32">
        <f>B30+B31+B32+B33+B34</f>
        <v>1726.5</v>
      </c>
      <c r="C29" s="32">
        <f>C30+C31+C32+C33+C34</f>
        <v>380.45558000000005</v>
      </c>
      <c r="D29" s="11">
        <f aca="true" t="shared" si="2" ref="D29:D35">C29/B29</f>
        <v>0.22036233999420796</v>
      </c>
    </row>
    <row r="30" spans="1:4" ht="18.75">
      <c r="A30" s="23" t="s">
        <v>23</v>
      </c>
      <c r="B30" s="32">
        <v>883</v>
      </c>
      <c r="C30" s="32">
        <v>181.56213</v>
      </c>
      <c r="D30" s="11">
        <f t="shared" si="2"/>
        <v>0.2056196262740657</v>
      </c>
    </row>
    <row r="31" spans="1:4" ht="24.75" customHeight="1">
      <c r="A31" s="23" t="s">
        <v>24</v>
      </c>
      <c r="B31" s="32">
        <v>476</v>
      </c>
      <c r="C31" s="32">
        <v>114.36613</v>
      </c>
      <c r="D31" s="11">
        <f t="shared" si="2"/>
        <v>0.24026497899159663</v>
      </c>
    </row>
    <row r="32" spans="1:4" ht="18" customHeight="1">
      <c r="A32" s="23" t="s">
        <v>25</v>
      </c>
      <c r="B32" s="32">
        <v>10</v>
      </c>
      <c r="C32" s="32">
        <v>0</v>
      </c>
      <c r="D32" s="11">
        <f t="shared" si="2"/>
        <v>0</v>
      </c>
    </row>
    <row r="33" spans="1:4" ht="21" customHeight="1">
      <c r="A33" s="23" t="s">
        <v>26</v>
      </c>
      <c r="B33" s="32">
        <v>357.5</v>
      </c>
      <c r="C33" s="32">
        <v>84.52732</v>
      </c>
      <c r="D33" s="11">
        <f t="shared" si="2"/>
        <v>0.23644005594405595</v>
      </c>
    </row>
    <row r="34" spans="1:4" ht="21" customHeight="1">
      <c r="A34" s="23" t="s">
        <v>44</v>
      </c>
      <c r="B34" s="32">
        <v>0</v>
      </c>
      <c r="C34" s="32">
        <v>0</v>
      </c>
      <c r="D34" s="11" t="e">
        <f t="shared" si="2"/>
        <v>#DIV/0!</v>
      </c>
    </row>
    <row r="35" spans="1:4" ht="20.25" customHeight="1">
      <c r="A35" s="24" t="s">
        <v>27</v>
      </c>
      <c r="B35" s="32">
        <v>195</v>
      </c>
      <c r="C35" s="32">
        <v>63.188</v>
      </c>
      <c r="D35" s="11">
        <f t="shared" si="2"/>
        <v>0.32404102564102566</v>
      </c>
    </row>
    <row r="36" spans="1:4" ht="0.75" customHeight="1" hidden="1">
      <c r="A36" s="24" t="s">
        <v>28</v>
      </c>
      <c r="B36" s="32"/>
      <c r="C36" s="32">
        <v>0</v>
      </c>
      <c r="D36" s="11"/>
    </row>
    <row r="37" spans="1:4" ht="21.75" customHeight="1">
      <c r="A37" s="24" t="s">
        <v>29</v>
      </c>
      <c r="B37" s="32">
        <v>20</v>
      </c>
      <c r="C37" s="32">
        <v>0</v>
      </c>
      <c r="D37" s="11">
        <f>C37/B37</f>
        <v>0</v>
      </c>
    </row>
    <row r="38" spans="1:4" ht="40.5" customHeight="1">
      <c r="A38" s="25" t="s">
        <v>30</v>
      </c>
      <c r="B38" s="32">
        <v>1656.33137</v>
      </c>
      <c r="C38" s="32">
        <v>0</v>
      </c>
      <c r="D38" s="11">
        <f>C38/B38</f>
        <v>0</v>
      </c>
    </row>
    <row r="39" spans="1:4" ht="0.75" customHeight="1" hidden="1">
      <c r="A39" s="24" t="s">
        <v>31</v>
      </c>
      <c r="B39" s="32">
        <v>0</v>
      </c>
      <c r="C39" s="32">
        <v>0</v>
      </c>
      <c r="D39" s="11"/>
    </row>
    <row r="40" spans="1:4" ht="21.75" customHeight="1">
      <c r="A40" s="23" t="s">
        <v>32</v>
      </c>
      <c r="B40" s="32">
        <v>214.06</v>
      </c>
      <c r="C40" s="32">
        <v>14.8784</v>
      </c>
      <c r="D40" s="11">
        <f>C40/B40</f>
        <v>0.06950574605250864</v>
      </c>
    </row>
    <row r="41" spans="1:4" ht="0.75" customHeight="1" hidden="1">
      <c r="A41" s="26"/>
      <c r="B41" s="32"/>
      <c r="C41" s="32"/>
      <c r="D41" s="11"/>
    </row>
    <row r="42" spans="1:4" ht="72" customHeight="1" hidden="1">
      <c r="A42" s="27" t="s">
        <v>33</v>
      </c>
      <c r="B42" s="32"/>
      <c r="C42" s="32"/>
      <c r="D42" s="11" t="e">
        <f aca="true" t="shared" si="3" ref="D42:D50">C42/B42</f>
        <v>#DIV/0!</v>
      </c>
    </row>
    <row r="43" spans="1:4" ht="18.75" hidden="1">
      <c r="A43" s="24" t="s">
        <v>34</v>
      </c>
      <c r="B43" s="32"/>
      <c r="C43" s="32"/>
      <c r="D43" s="11" t="e">
        <f t="shared" si="3"/>
        <v>#DIV/0!</v>
      </c>
    </row>
    <row r="44" spans="1:4" ht="93.75" hidden="1">
      <c r="A44" s="27" t="s">
        <v>35</v>
      </c>
      <c r="B44" s="32"/>
      <c r="C44" s="32"/>
      <c r="D44" s="11" t="e">
        <f t="shared" si="3"/>
        <v>#DIV/0!</v>
      </c>
    </row>
    <row r="45" spans="1:4" ht="18.75">
      <c r="A45" s="27" t="s">
        <v>36</v>
      </c>
      <c r="B45" s="32">
        <v>214.06</v>
      </c>
      <c r="C45" s="32">
        <v>14.8784</v>
      </c>
      <c r="D45" s="11">
        <f t="shared" si="3"/>
        <v>0.06950574605250864</v>
      </c>
    </row>
    <row r="46" spans="1:4" ht="18.75">
      <c r="A46" s="23" t="s">
        <v>37</v>
      </c>
      <c r="B46" s="32">
        <f>B47+B48+B49+B50</f>
        <v>308.11820000000006</v>
      </c>
      <c r="C46" s="32">
        <f>C47+C48+C49</f>
        <v>38.449999999999996</v>
      </c>
      <c r="D46" s="11">
        <f t="shared" si="3"/>
        <v>0.12478977223675845</v>
      </c>
    </row>
    <row r="47" spans="1:4" ht="18.75">
      <c r="A47" s="26" t="s">
        <v>38</v>
      </c>
      <c r="B47" s="32">
        <v>92.556</v>
      </c>
      <c r="C47" s="32">
        <v>34.65</v>
      </c>
      <c r="D47" s="11">
        <f t="shared" si="3"/>
        <v>0.37436795021392455</v>
      </c>
    </row>
    <row r="48" spans="1:4" ht="37.5">
      <c r="A48" s="27" t="s">
        <v>39</v>
      </c>
      <c r="B48" s="32">
        <v>168.8622</v>
      </c>
      <c r="C48" s="32">
        <v>0</v>
      </c>
      <c r="D48" s="11">
        <f t="shared" si="3"/>
        <v>0</v>
      </c>
    </row>
    <row r="49" spans="1:4" ht="18.75">
      <c r="A49" s="27" t="s">
        <v>40</v>
      </c>
      <c r="B49" s="32">
        <v>31.1</v>
      </c>
      <c r="C49" s="32">
        <v>3.8</v>
      </c>
      <c r="D49" s="11">
        <f t="shared" si="3"/>
        <v>0.12218649517684886</v>
      </c>
    </row>
    <row r="50" spans="1:4" ht="18.75">
      <c r="A50" s="23" t="s">
        <v>50</v>
      </c>
      <c r="B50" s="32">
        <v>15.6</v>
      </c>
      <c r="C50" s="32">
        <v>0</v>
      </c>
      <c r="D50" s="11">
        <f t="shared" si="3"/>
        <v>0</v>
      </c>
    </row>
    <row r="51" spans="1:4" ht="18.75">
      <c r="A51" s="23" t="s">
        <v>41</v>
      </c>
      <c r="B51" s="32">
        <v>143.2</v>
      </c>
      <c r="C51" s="32">
        <v>35.79471</v>
      </c>
      <c r="D51" s="11">
        <f>C51/B51</f>
        <v>0.24996305865921792</v>
      </c>
    </row>
    <row r="52" spans="1:4" ht="18.75">
      <c r="A52" s="28" t="s">
        <v>42</v>
      </c>
      <c r="B52" s="33">
        <f>B29+B35+B37+B38+B39+B40+B46+B51</f>
        <v>4263.20957</v>
      </c>
      <c r="C52" s="33">
        <f>C29+C35+C37+C38+C39+C40+C46+C50+C51</f>
        <v>532.76669</v>
      </c>
      <c r="D52" s="4">
        <f>C52/B52</f>
        <v>0.12496844953366908</v>
      </c>
    </row>
    <row r="53" spans="1:4" ht="18.75">
      <c r="A53" s="29" t="s">
        <v>43</v>
      </c>
      <c r="B53" s="32">
        <f>B27+(-B52)</f>
        <v>-21.800000000000182</v>
      </c>
      <c r="C53" s="32">
        <f>C27+(-C52)</f>
        <v>-11.548750000000041</v>
      </c>
      <c r="D53" s="4"/>
    </row>
    <row r="54" ht="12.75">
      <c r="A54" s="30"/>
    </row>
    <row r="56" ht="12.75">
      <c r="A56" s="1" t="s">
        <v>48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2020-05-14T06:32:08Z</dcterms:modified>
  <cp:category/>
  <cp:version/>
  <cp:contentType/>
  <cp:contentStatus/>
</cp:coreProperties>
</file>