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definedNames>
    <definedName name="_xlnm.Print_Titles" localSheetId="0">'без учета счетов бюджета'!$12:$14</definedName>
  </definedNames>
  <calcPr calcId="124519"/>
</workbook>
</file>

<file path=xl/calcChain.xml><?xml version="1.0" encoding="utf-8"?>
<calcChain xmlns="http://schemas.openxmlformats.org/spreadsheetml/2006/main">
  <c r="F172" i="1"/>
  <c r="F384"/>
  <c r="F388"/>
  <c r="F389"/>
  <c r="F250"/>
  <c r="F266"/>
  <c r="F267"/>
  <c r="F268"/>
  <c r="F170"/>
  <c r="F173"/>
  <c r="F174"/>
  <c r="F127"/>
  <c r="F128"/>
  <c r="F129"/>
  <c r="F132"/>
  <c r="F689"/>
  <c r="F690"/>
  <c r="F683"/>
  <c r="F684"/>
  <c r="F672"/>
  <c r="F665"/>
  <c r="F666"/>
  <c r="F659"/>
  <c r="F601"/>
  <c r="F586"/>
  <c r="F573"/>
  <c r="F569"/>
  <c r="F563"/>
  <c r="F530"/>
  <c r="F524"/>
  <c r="F509"/>
  <c r="F474"/>
  <c r="F470"/>
  <c r="F464"/>
  <c r="F433"/>
  <c r="F405"/>
  <c r="F401"/>
  <c r="F364"/>
  <c r="F360"/>
  <c r="F350"/>
  <c r="F603" l="1"/>
  <c r="F602"/>
  <c r="F584"/>
  <c r="F583" s="1"/>
  <c r="F579" s="1"/>
  <c r="F257" l="1"/>
  <c r="F256" s="1"/>
  <c r="F146"/>
  <c r="F133"/>
  <c r="F40"/>
  <c r="F39" s="1"/>
  <c r="F536" l="1"/>
  <c r="F78"/>
  <c r="F657"/>
  <c r="F656" s="1"/>
  <c r="F652" s="1"/>
  <c r="F651" s="1"/>
  <c r="F580"/>
  <c r="F581"/>
  <c r="F577"/>
  <c r="F575"/>
  <c r="F574"/>
  <c r="F567"/>
  <c r="F476"/>
  <c r="F475" s="1"/>
  <c r="F468"/>
  <c r="F365"/>
  <c r="F366"/>
  <c r="F282"/>
  <c r="F281" s="1"/>
  <c r="F278"/>
  <c r="F277" s="1"/>
  <c r="F276" s="1"/>
  <c r="F203"/>
  <c r="F204"/>
  <c r="F177"/>
  <c r="F176" s="1"/>
  <c r="F162"/>
  <c r="F139"/>
  <c r="F138" s="1"/>
  <c r="F137" s="1"/>
  <c r="F136" s="1"/>
  <c r="F624"/>
  <c r="F623" s="1"/>
  <c r="F622" s="1"/>
  <c r="F621" s="1"/>
  <c r="F489"/>
  <c r="F488" s="1"/>
  <c r="F486"/>
  <c r="F485" s="1"/>
  <c r="F171" l="1"/>
  <c r="F200"/>
  <c r="F202"/>
  <c r="F201" s="1"/>
  <c r="F454"/>
  <c r="F453" s="1"/>
  <c r="F379"/>
  <c r="F378" s="1"/>
  <c r="F565" l="1"/>
  <c r="F564" s="1"/>
  <c r="F532"/>
  <c r="F531" s="1"/>
  <c r="F526"/>
  <c r="F525" s="1"/>
  <c r="F472"/>
  <c r="F471" s="1"/>
  <c r="F466"/>
  <c r="F465" s="1"/>
  <c r="F450"/>
  <c r="F451"/>
  <c r="F695" l="1"/>
  <c r="F694" s="1"/>
  <c r="F701" l="1"/>
  <c r="F700" s="1"/>
  <c r="F698"/>
  <c r="F697" s="1"/>
  <c r="F692"/>
  <c r="F691" s="1"/>
  <c r="F686"/>
  <c r="F685" s="1"/>
  <c r="F682" s="1"/>
  <c r="F679"/>
  <c r="F678" s="1"/>
  <c r="F677" s="1"/>
  <c r="F676" s="1"/>
  <c r="F674"/>
  <c r="F673" s="1"/>
  <c r="F671" s="1"/>
  <c r="F670" s="1"/>
  <c r="F668"/>
  <c r="F667" s="1"/>
  <c r="F664" s="1"/>
  <c r="F663" s="1"/>
  <c r="F661"/>
  <c r="F660" s="1"/>
  <c r="F654"/>
  <c r="F653" s="1"/>
  <c r="F647"/>
  <c r="F645"/>
  <c r="F639"/>
  <c r="F638" s="1"/>
  <c r="F636"/>
  <c r="F634"/>
  <c r="F632"/>
  <c r="F619"/>
  <c r="F618" s="1"/>
  <c r="F616"/>
  <c r="F615" s="1"/>
  <c r="F613"/>
  <c r="F612" s="1"/>
  <c r="F608" s="1"/>
  <c r="F607" s="1"/>
  <c r="F610"/>
  <c r="F609" s="1"/>
  <c r="F599"/>
  <c r="F597"/>
  <c r="F595"/>
  <c r="F591"/>
  <c r="F590" s="1"/>
  <c r="F588"/>
  <c r="F587" s="1"/>
  <c r="F571"/>
  <c r="F570" s="1"/>
  <c r="F559"/>
  <c r="F558" s="1"/>
  <c r="F556"/>
  <c r="F555" s="1"/>
  <c r="F553"/>
  <c r="F552" s="1"/>
  <c r="F550"/>
  <c r="F549" s="1"/>
  <c r="F547"/>
  <c r="F546" s="1"/>
  <c r="F534" s="1"/>
  <c r="F529" s="1"/>
  <c r="F544"/>
  <c r="F540"/>
  <c r="F535"/>
  <c r="F522"/>
  <c r="F520"/>
  <c r="F519"/>
  <c r="F517"/>
  <c r="F516"/>
  <c r="F514"/>
  <c r="F513"/>
  <c r="F511"/>
  <c r="F510"/>
  <c r="F507"/>
  <c r="F506" s="1"/>
  <c r="F504"/>
  <c r="F503"/>
  <c r="F501"/>
  <c r="F500" s="1"/>
  <c r="F498"/>
  <c r="F497" s="1"/>
  <c r="F495"/>
  <c r="F494" s="1"/>
  <c r="F492"/>
  <c r="F491" s="1"/>
  <c r="F483"/>
  <c r="F482" s="1"/>
  <c r="F480"/>
  <c r="F479" s="1"/>
  <c r="F460"/>
  <c r="F459" s="1"/>
  <c r="F457"/>
  <c r="F456" s="1"/>
  <c r="F448"/>
  <c r="F447" s="1"/>
  <c r="F445"/>
  <c r="F444" s="1"/>
  <c r="F438"/>
  <c r="F437" s="1"/>
  <c r="F435"/>
  <c r="F434" s="1"/>
  <c r="F431"/>
  <c r="F429"/>
  <c r="F424"/>
  <c r="F423"/>
  <c r="F417"/>
  <c r="F415"/>
  <c r="F413"/>
  <c r="F407"/>
  <c r="F406" s="1"/>
  <c r="F403"/>
  <c r="F402" s="1"/>
  <c r="F399"/>
  <c r="F398" s="1"/>
  <c r="F396"/>
  <c r="F395" s="1"/>
  <c r="F393"/>
  <c r="F392" s="1"/>
  <c r="F386"/>
  <c r="F385" s="1"/>
  <c r="F382"/>
  <c r="F381" s="1"/>
  <c r="F376"/>
  <c r="F375" s="1"/>
  <c r="F372"/>
  <c r="F371" s="1"/>
  <c r="F369"/>
  <c r="F368" s="1"/>
  <c r="F362"/>
  <c r="F361" s="1"/>
  <c r="F355"/>
  <c r="F354" s="1"/>
  <c r="F352"/>
  <c r="F351" s="1"/>
  <c r="F348"/>
  <c r="F347" s="1"/>
  <c r="F345"/>
  <c r="F344" s="1"/>
  <c r="F338"/>
  <c r="F337" s="1"/>
  <c r="F335"/>
  <c r="F334" s="1"/>
  <c r="F327"/>
  <c r="F326" s="1"/>
  <c r="F321"/>
  <c r="F319"/>
  <c r="F314"/>
  <c r="F313" s="1"/>
  <c r="F311"/>
  <c r="F309"/>
  <c r="F307"/>
  <c r="F302"/>
  <c r="F301" s="1"/>
  <c r="F299"/>
  <c r="F298" s="1"/>
  <c r="F292"/>
  <c r="F291" s="1"/>
  <c r="F285"/>
  <c r="F284" s="1"/>
  <c r="F280" s="1"/>
  <c r="F275" s="1"/>
  <c r="F271"/>
  <c r="F270" s="1"/>
  <c r="F265" s="1"/>
  <c r="F263"/>
  <c r="F262" s="1"/>
  <c r="F260"/>
  <c r="F259" s="1"/>
  <c r="F254"/>
  <c r="F253" s="1"/>
  <c r="F248"/>
  <c r="F247" s="1"/>
  <c r="F243"/>
  <c r="F242" s="1"/>
  <c r="F237"/>
  <c r="F236" s="1"/>
  <c r="F230"/>
  <c r="F229" s="1"/>
  <c r="F228" s="1"/>
  <c r="F227" s="1"/>
  <c r="F225"/>
  <c r="F224" s="1"/>
  <c r="F223" s="1"/>
  <c r="F221"/>
  <c r="F220" s="1"/>
  <c r="F219" s="1"/>
  <c r="F216"/>
  <c r="F215" s="1"/>
  <c r="F210"/>
  <c r="F209" s="1"/>
  <c r="F197"/>
  <c r="F196" s="1"/>
  <c r="F195" s="1"/>
  <c r="F193"/>
  <c r="F192" s="1"/>
  <c r="F186"/>
  <c r="F185" s="1"/>
  <c r="F183"/>
  <c r="F182" s="1"/>
  <c r="F181" s="1"/>
  <c r="F180" s="1"/>
  <c r="F168"/>
  <c r="F167" s="1"/>
  <c r="F166" s="1"/>
  <c r="F165" s="1"/>
  <c r="F161"/>
  <c r="F160" s="1"/>
  <c r="F158"/>
  <c r="F156"/>
  <c r="F153"/>
  <c r="F152" s="1"/>
  <c r="F144"/>
  <c r="F130"/>
  <c r="F125"/>
  <c r="F123"/>
  <c r="F122" s="1"/>
  <c r="F116"/>
  <c r="F114"/>
  <c r="F113" s="1"/>
  <c r="F108"/>
  <c r="F107"/>
  <c r="F105"/>
  <c r="F103"/>
  <c r="F100"/>
  <c r="F99" s="1"/>
  <c r="F94"/>
  <c r="F93" s="1"/>
  <c r="F91"/>
  <c r="F90" s="1"/>
  <c r="F88"/>
  <c r="F87" s="1"/>
  <c r="F85"/>
  <c r="F84" s="1"/>
  <c r="F82"/>
  <c r="F81" s="1"/>
  <c r="F76"/>
  <c r="F75" s="1"/>
  <c r="F72"/>
  <c r="F70"/>
  <c r="F67"/>
  <c r="F66" s="1"/>
  <c r="F62"/>
  <c r="F60"/>
  <c r="F55"/>
  <c r="F54" s="1"/>
  <c r="F53" s="1"/>
  <c r="F51"/>
  <c r="F50" s="1"/>
  <c r="F46"/>
  <c r="F45" s="1"/>
  <c r="F43"/>
  <c r="F42" s="1"/>
  <c r="F37"/>
  <c r="F36" s="1"/>
  <c r="F34"/>
  <c r="F32"/>
  <c r="F30"/>
  <c r="F26"/>
  <c r="F24"/>
  <c r="F21"/>
  <c r="F20" s="1"/>
  <c r="F443" l="1"/>
  <c r="F442" s="1"/>
  <c r="F478"/>
  <c r="F463" s="1"/>
  <c r="F358"/>
  <c r="F391"/>
  <c r="F374"/>
  <c r="F343"/>
  <c r="F342" s="1"/>
  <c r="F110"/>
  <c r="F112"/>
  <c r="F111" s="1"/>
  <c r="F119"/>
  <c r="F121"/>
  <c r="F120" s="1"/>
  <c r="F245"/>
  <c r="F246"/>
  <c r="F143"/>
  <c r="F142" s="1"/>
  <c r="F141" s="1"/>
  <c r="F189"/>
  <c r="F191"/>
  <c r="F190" s="1"/>
  <c r="F206"/>
  <c r="F208"/>
  <c r="F207" s="1"/>
  <c r="F240"/>
  <c r="F241"/>
  <c r="F252"/>
  <c r="F251" s="1"/>
  <c r="F324"/>
  <c r="F323" s="1"/>
  <c r="F325"/>
  <c r="F74"/>
  <c r="F218"/>
  <c r="F297"/>
  <c r="F48"/>
  <c r="F49"/>
  <c r="F212"/>
  <c r="F199" s="1"/>
  <c r="F214"/>
  <c r="F213" s="1"/>
  <c r="F233"/>
  <c r="F232" s="1"/>
  <c r="F235"/>
  <c r="F234" s="1"/>
  <c r="F288"/>
  <c r="F287" s="1"/>
  <c r="F290"/>
  <c r="F289" s="1"/>
  <c r="F331"/>
  <c r="F330" s="1"/>
  <c r="F333"/>
  <c r="F332" s="1"/>
  <c r="F650"/>
  <c r="F649" s="1"/>
  <c r="F341"/>
  <c r="F340" s="1"/>
  <c r="F274"/>
  <c r="F273" s="1"/>
  <c r="F102"/>
  <c r="F98" s="1"/>
  <c r="F462"/>
  <c r="F441"/>
  <c r="F428"/>
  <c r="F155"/>
  <c r="F149" s="1"/>
  <c r="F29"/>
  <c r="F28" s="1"/>
  <c r="F69"/>
  <c r="F65" s="1"/>
  <c r="F64" s="1"/>
  <c r="F631"/>
  <c r="F59"/>
  <c r="F58" s="1"/>
  <c r="F318"/>
  <c r="F644"/>
  <c r="F179"/>
  <c r="F188"/>
  <c r="F296"/>
  <c r="F23"/>
  <c r="F19" s="1"/>
  <c r="F18" s="1"/>
  <c r="F306"/>
  <c r="F412"/>
  <c r="F539"/>
  <c r="F528" s="1"/>
  <c r="F594"/>
  <c r="F593" s="1"/>
  <c r="F562" s="1"/>
  <c r="F688"/>
  <c r="F57"/>
  <c r="F681"/>
  <c r="F97"/>
  <c r="F239"/>
  <c r="F606"/>
  <c r="F605" s="1"/>
  <c r="F641" l="1"/>
  <c r="F643"/>
  <c r="F642" s="1"/>
  <c r="F628"/>
  <c r="F627" s="1"/>
  <c r="F626" s="1"/>
  <c r="F630"/>
  <c r="F629" s="1"/>
  <c r="F561"/>
  <c r="F422"/>
  <c r="F421" s="1"/>
  <c r="F427"/>
  <c r="F426" s="1"/>
  <c r="F409"/>
  <c r="F357" s="1"/>
  <c r="F411"/>
  <c r="F410" s="1"/>
  <c r="F359"/>
  <c r="F329"/>
  <c r="F96"/>
  <c r="F304"/>
  <c r="F305"/>
  <c r="F316"/>
  <c r="F317"/>
  <c r="F17"/>
  <c r="F16"/>
  <c r="F151"/>
  <c r="F150" s="1"/>
  <c r="F135"/>
  <c r="F148"/>
  <c r="F295"/>
  <c r="F294" s="1"/>
  <c r="F440"/>
  <c r="F420" s="1"/>
  <c r="F118" l="1"/>
  <c r="F15" s="1"/>
  <c r="F703" s="1"/>
</calcChain>
</file>

<file path=xl/sharedStrings.xml><?xml version="1.0" encoding="utf-8"?>
<sst xmlns="http://schemas.openxmlformats.org/spreadsheetml/2006/main" count="2918" uniqueCount="555">
  <si>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</si>
  <si>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</si>
  <si>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t xml:space="preserve">                            района Республики Марий Эл на 2024 год</t>
  </si>
  <si>
    <t>и на плановый период 2025 и 2026 годов"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</si>
  <si>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</si>
  <si>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 xml:space="preserve">        расходов бюджета Звениговского муниципального района  на 2024 год</t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</si>
  <si>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</si>
  <si>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</si>
  <si>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</si>
  <si>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t>Рз Пр</t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</si>
  <si>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</si>
  <si>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</si>
  <si>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t>2024 год</t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</si>
  <si>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</si>
  <si>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</si>
  <si>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</si>
  <si>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</si>
  <si>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</si>
  <si>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</si>
  <si>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</si>
  <si>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</si>
  <si>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</si>
  <si>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</si>
  <si>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</si>
  <si>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</si>
  <si>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t>0140570140</t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</si>
  <si>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</si>
  <si>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</si>
  <si>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</si>
  <si>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</si>
  <si>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</si>
  <si>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</si>
  <si>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</si>
  <si>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</si>
  <si>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</si>
  <si>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</si>
  <si>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</si>
  <si>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</si>
  <si>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</si>
  <si>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</si>
  <si>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</si>
  <si>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</si>
  <si>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</si>
  <si>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</si>
  <si>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</si>
  <si>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</si>
  <si>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</si>
  <si>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</si>
  <si>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</si>
  <si>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t>0340126050</t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</si>
  <si>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</si>
  <si>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</si>
  <si>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</si>
  <si>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</si>
  <si>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</si>
  <si>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</si>
  <si>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t>0540626060</t>
  </si>
  <si>
    <t>Содержание имущества казны</t>
  </si>
  <si>
    <t>0540626080</t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</si>
  <si>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</si>
  <si>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</si>
  <si>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</si>
  <si>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</si>
  <si>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t>Мероприятия муниципального значения</t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</si>
  <si>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</si>
  <si>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</si>
  <si>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</si>
  <si>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</si>
  <si>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</si>
  <si>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</si>
  <si>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</si>
  <si>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</si>
  <si>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</si>
  <si>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</si>
  <si>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</si>
  <si>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</si>
  <si>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</si>
  <si>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</si>
  <si>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</si>
  <si>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</si>
  <si>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</si>
  <si>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</si>
  <si>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</si>
  <si>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</si>
  <si>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</si>
  <si>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</si>
  <si>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</si>
  <si>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</si>
  <si>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</si>
  <si>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</si>
  <si>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</si>
  <si>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</si>
  <si>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</si>
  <si>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</si>
  <si>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</si>
  <si>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</si>
  <si>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</si>
  <si>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</si>
  <si>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</si>
  <si>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</si>
  <si>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</si>
  <si>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</si>
  <si>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</si>
  <si>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</si>
  <si>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120F367484</t>
    </r>
  </si>
  <si>
    <t>0440226100</t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</si>
  <si>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</si>
  <si>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</si>
  <si>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t>041F552430</t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</si>
  <si>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</si>
  <si>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</si>
  <si>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</si>
  <si>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</si>
  <si>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</si>
  <si>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</si>
  <si>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</si>
  <si>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</si>
  <si>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</si>
  <si>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</si>
  <si>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</si>
  <si>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</si>
  <si>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</si>
  <si>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</si>
  <si>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</si>
  <si>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</si>
  <si>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</si>
  <si>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</si>
  <si>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t>0140526420</t>
  </si>
  <si>
    <t>0740126430</t>
  </si>
  <si>
    <t>0740226440</t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</si>
  <si>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</si>
  <si>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</si>
  <si>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</si>
  <si>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</si>
  <si>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</si>
  <si>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</si>
  <si>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</si>
  <si>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</si>
  <si>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</si>
  <si>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</si>
  <si>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</si>
  <si>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</si>
  <si>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</si>
  <si>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</si>
  <si>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</si>
  <si>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</si>
  <si>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</si>
  <si>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</si>
  <si>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</si>
  <si>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</si>
  <si>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</si>
  <si>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</si>
  <si>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</si>
  <si>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</si>
  <si>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t>Реализация мероприятий по обеспечению жильем молодых семей</t>
  </si>
  <si>
    <t>1004</t>
  </si>
  <si>
    <t>08401L4970</t>
  </si>
  <si>
    <t>300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</si>
  <si>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</si>
  <si>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</si>
  <si>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</si>
  <si>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</si>
  <si>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</si>
  <si>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</si>
  <si>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t>0140726120</t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</si>
  <si>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</si>
  <si>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</si>
  <si>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1202</t>
    </r>
  </si>
  <si>
    <t>0240626270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</si>
  <si>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</si>
  <si>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</si>
  <si>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</si>
  <si>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</si>
  <si>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</si>
  <si>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</si>
  <si>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</si>
  <si>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</si>
  <si>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</si>
  <si>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</si>
  <si>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t>Отдел культуры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</si>
  <si>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957</t>
    </r>
  </si>
  <si>
    <t>0240726020</t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</si>
  <si>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</si>
  <si>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</si>
  <si>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</si>
  <si>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</si>
  <si>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</si>
  <si>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</si>
  <si>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</si>
  <si>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</si>
  <si>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</si>
  <si>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</si>
  <si>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</si>
  <si>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021A255190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</si>
  <si>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</si>
  <si>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</si>
  <si>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</si>
  <si>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</si>
  <si>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</si>
  <si>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</si>
  <si>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</si>
  <si>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</si>
  <si>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</si>
  <si>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</si>
  <si>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</si>
  <si>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</si>
  <si>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</si>
  <si>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</si>
  <si>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</si>
  <si>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</si>
  <si>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</si>
  <si>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</si>
  <si>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</si>
  <si>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</si>
  <si>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</si>
  <si>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</si>
  <si>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t>Отдел образования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</si>
  <si>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</si>
  <si>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</si>
  <si>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</si>
  <si>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t>0140670170</t>
  </si>
  <si>
    <t>0140826020</t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</si>
  <si>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</si>
  <si>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</si>
  <si>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</si>
  <si>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</si>
  <si>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</si>
  <si>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</si>
  <si>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</si>
  <si>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</si>
  <si>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</si>
  <si>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</si>
  <si>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</si>
  <si>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</si>
  <si>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</si>
  <si>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</si>
  <si>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</si>
  <si>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</si>
  <si>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</si>
  <si>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</si>
  <si>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</si>
  <si>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</si>
  <si>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</si>
  <si>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</si>
  <si>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</si>
  <si>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</si>
  <si>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</si>
  <si>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</si>
  <si>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</si>
  <si>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</si>
  <si>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</si>
  <si>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</si>
  <si>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</si>
  <si>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</si>
  <si>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</si>
  <si>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</si>
  <si>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t>0140326320</t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</si>
  <si>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</si>
  <si>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</si>
  <si>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</si>
  <si>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</si>
  <si>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</si>
  <si>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t>0140370100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</si>
  <si>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</si>
  <si>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0130227030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</si>
  <si>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</si>
  <si>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</si>
  <si>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</si>
  <si>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</si>
  <si>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</si>
  <si>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</si>
  <si>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</si>
  <si>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</si>
  <si>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</si>
  <si>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</si>
  <si>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</si>
  <si>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</si>
  <si>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</si>
  <si>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</si>
  <si>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</si>
  <si>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</si>
  <si>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</si>
  <si>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t>0140610010</t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</si>
  <si>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</si>
  <si>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</si>
  <si>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</si>
  <si>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</si>
  <si>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</si>
  <si>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</si>
  <si>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</si>
  <si>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</si>
  <si>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t xml:space="preserve">Финансовое управление администрации Звениговского муниципального района Республики Марий Эл </t>
  </si>
  <si>
    <r>
      <rPr>
        <sz val="14"/>
        <color rgb="FF000000"/>
        <rFont val="Times New Roman"/>
        <family val="1"/>
        <charset val="204"/>
      </rPr>
      <t>992</t>
    </r>
  </si>
  <si>
    <t>Обеспечение деятельности финансовых, налоговых и таможенных органов и органов финансового (финансово-бюджетного) надзора</t>
  </si>
  <si>
    <r>
      <rPr>
        <sz val="14"/>
        <color rgb="FF000000"/>
        <rFont val="Times New Roman"/>
        <family val="1"/>
        <charset val="204"/>
      </rPr>
      <t>0106</t>
    </r>
  </si>
  <si>
    <t>Центральный аппарат</t>
  </si>
  <si>
    <t>0340326020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</si>
  <si>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</si>
  <si>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</si>
  <si>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</si>
  <si>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t>0340326110</t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</si>
  <si>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</si>
  <si>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</si>
  <si>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</si>
  <si>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</si>
  <si>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</si>
  <si>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</si>
  <si>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</si>
  <si>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</si>
  <si>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</si>
  <si>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</si>
  <si>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</si>
  <si>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</si>
  <si>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</si>
  <si>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</si>
  <si>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</si>
  <si>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</si>
  <si>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</si>
  <si>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</si>
  <si>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</si>
  <si>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</si>
  <si>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</si>
  <si>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</si>
  <si>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</si>
  <si>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</si>
  <si>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</si>
  <si>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</si>
  <si>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</si>
  <si>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</si>
  <si>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</si>
  <si>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</si>
  <si>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</si>
  <si>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</si>
  <si>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r>
      <rPr>
        <sz val="14"/>
        <color rgb="FF000000"/>
        <rFont val="Times New Roman"/>
        <family val="1"/>
        <charset val="204"/>
      </rPr>
      <t>ВСЕГО РАСХОДОВ:</t>
    </r>
  </si>
  <si>
    <t>Реализация мероприятий по модернизации школьных систем образования</t>
  </si>
  <si>
    <t>01201L7500</t>
  </si>
  <si>
    <t>0140326321</t>
  </si>
  <si>
    <t>Мероприятия в отношении автомобильных дорог общего пользования местного значения</t>
  </si>
  <si>
    <t>0340174100</t>
  </si>
  <si>
    <t>0540626090</t>
  </si>
  <si>
    <t>0140670820</t>
  </si>
  <si>
    <t>01406R0820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</si>
  <si>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</si>
  <si>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04201S0250</t>
  </si>
  <si>
    <t>Капитальный ремонт кровли муниципальных дошкольных организаций</t>
  </si>
  <si>
    <t>0140126341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</si>
  <si>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</si>
  <si>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011Е151720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</si>
  <si>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</si>
  <si>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011Е251710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</si>
  <si>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</si>
  <si>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</si>
  <si>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</si>
  <si>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011Е452130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</si>
  <si>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</si>
  <si>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</si>
  <si>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коммунальных сетей в муниципальных дошкольных организаций</t>
  </si>
  <si>
    <t>0140126342</t>
  </si>
  <si>
    <t>Обеспечение устойчивого сокращения непригодного для проживания жилищного фонда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</si>
  <si>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</si>
  <si>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</si>
  <si>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</si>
  <si>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</si>
  <si>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1140126140</t>
  </si>
  <si>
    <t>Физическая культура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</si>
  <si>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</si>
  <si>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>0140555490</t>
  </si>
  <si>
    <t>Исполнение судебных актов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</si>
  <si>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</si>
  <si>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</si>
  <si>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</si>
  <si>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111F367483</t>
  </si>
  <si>
    <t>111F367484</t>
  </si>
  <si>
    <t>Коммунальное хозяйство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</si>
  <si>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</si>
  <si>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Капитальные вложения в объекты государственной (муниципальной) собственности</t>
  </si>
  <si>
    <t>Бюджетные инвестиции</t>
  </si>
  <si>
    <t>0502</t>
  </si>
  <si>
    <t>04202S947Z</t>
  </si>
  <si>
    <t>400</t>
  </si>
  <si>
    <t>410</t>
  </si>
  <si>
    <t>Расходы за счет средств резервного фонда Правительства Республики Марий Эл</t>
  </si>
  <si>
    <t>01202S912Z</t>
  </si>
  <si>
    <t>Общее образование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</si>
  <si>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</si>
  <si>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</si>
  <si>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Закупка и монтаж спортивно-технологического оборудования для спортивных площадок</t>
  </si>
  <si>
    <t>01301S5010</t>
  </si>
  <si>
    <t>200</t>
  </si>
  <si>
    <t>240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</si>
  <si>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</si>
  <si>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</si>
  <si>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Расходы на обеспечение деятельности туристического потенциала Звениговского муниципального района</t>
  </si>
  <si>
    <t>0240826280</t>
  </si>
  <si>
    <t>0140855490</t>
  </si>
  <si>
    <t>Субсидии автономным учреждениям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</si>
  <si>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</si>
  <si>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0709</t>
  </si>
  <si>
    <t>011Y450470</t>
  </si>
  <si>
    <t>01404S5090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</si>
  <si>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</si>
  <si>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</si>
  <si>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0340155490</t>
  </si>
  <si>
    <t>0240755490</t>
  </si>
  <si>
    <t>0340355490</t>
  </si>
  <si>
    <t>Мероприятия по охране окружающей среды на территории района</t>
  </si>
  <si>
    <t>0440326170</t>
  </si>
  <si>
    <t xml:space="preserve">                                     "Приложение № 5</t>
  </si>
  <si>
    <t>".</t>
  </si>
  <si>
    <t>Расходы на премирование городских округов и муниципальных районов республики Марий Эл за эффективность деятельности органов местного самоуправления</t>
  </si>
  <si>
    <t>0104</t>
  </si>
  <si>
    <t>014061032Z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</si>
  <si>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в части исполнения судебных решений за счет резервного фонда Правительства Республики Марий Эл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</si>
  <si>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</si>
  <si>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01402L0500</t>
  </si>
  <si>
    <t>Выплата стипендии студентам, обучающимся по целевому направлению</t>
  </si>
  <si>
    <t>0141026390</t>
  </si>
  <si>
    <t>Муниципальная программа «Развитие образования в Звениговском муниципальном районе на 2019-2030 гг.»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</si>
  <si>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</si>
  <si>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0100000000</t>
  </si>
  <si>
    <t>0140500000</t>
  </si>
  <si>
    <t>Непрограммные расходы</t>
  </si>
  <si>
    <t>9000000000</t>
  </si>
  <si>
    <t>Муниципальная программа "Развитие экономики на территории Звениговского муниципального района на 2019-2030 годы"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</si>
  <si>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</si>
  <si>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0500000000</t>
  </si>
  <si>
    <t>0540600000</t>
  </si>
  <si>
    <t>Муниципальная программа "Национальная безопасность по Звениговскому муниципальному району на 2019-2030 годы"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</si>
  <si>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</si>
  <si>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070000000</t>
  </si>
  <si>
    <t>074040000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</si>
  <si>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</si>
  <si>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</si>
  <si>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0400000000</t>
  </si>
  <si>
    <t>0440200000</t>
  </si>
  <si>
    <t>Комплекс процессных мероприятий "Развитие архитектуры и градостроительства на территории Звениговского муниципального района на 2024 - 2030 г.г."</t>
  </si>
  <si>
    <t>0440400000</t>
  </si>
  <si>
    <t>Муниципальная программа «Переселение граждан из аварийного жилищного фонда в Звениговском муниципальном районе на 2019 - 2030 годы»</t>
  </si>
  <si>
    <t>Муниципальный проект "Обеспечение устойчивого сокращения непригодного для проживания жилищного фонда"</t>
  </si>
  <si>
    <t>111F300000</t>
  </si>
  <si>
    <t>Комплекс процессных мероприятий "Сокращение непригодного для проживания жилищного фонда"</t>
  </si>
  <si>
    <t>1140100000</t>
  </si>
  <si>
    <t>Муниципальный проект "Строительство и реконструкция (модернизация) объектов инфраструктуры жилищно-коммунального хозяйства"</t>
  </si>
  <si>
    <t>Муниципальный проект "Чистая вода"</t>
  </si>
  <si>
    <t>041F500000</t>
  </si>
  <si>
    <t>0440300000</t>
  </si>
  <si>
    <t>Комплекс процессных мероприятий "Мероприятия по охране окружающей среды на территории Звениговского муниципального района"</t>
  </si>
  <si>
    <t>Муниципальный проект "Развитие и укрепление материально-технической базы образовательных организаций"</t>
  </si>
  <si>
    <t>Муниципальная программа "Развитие муниципальной службы в Звениговском муниципальном районе на 2019-2030 годы"</t>
  </si>
  <si>
    <t>0600000000</t>
  </si>
  <si>
    <t>0640100000</t>
  </si>
  <si>
    <t>Комплекс процессных мероприятий «Обеспечение профессионализма муниципальных служащих»</t>
  </si>
  <si>
    <t>0120200000</t>
  </si>
  <si>
    <t>0700000000</t>
  </si>
  <si>
    <t>0740100000</t>
  </si>
  <si>
    <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</si>
  <si>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</si>
  <si>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</si>
  <si>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</si>
  <si>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</si>
  <si>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Муниципальная программа "Развитие культуры, искусства и туризма в Звениговском муниципальном районе на 2019–2030 годы"</t>
  </si>
  <si>
    <t>0200000000</t>
  </si>
  <si>
    <t>0220100000</t>
  </si>
  <si>
    <t>Муниципальный проект "Развитие искусства и творчества"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</si>
  <si>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</si>
  <si>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</si>
  <si>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Муниципальная программа "Жилье для молодой семьи на 2021-2030 годы"</t>
  </si>
  <si>
    <t>Комплекс процессных мероприятий "Предоставление социальных выплат молодым семьям на приобретение и строительство жилых помещений"</t>
  </si>
  <si>
    <t>0800000000</t>
  </si>
  <si>
    <t>0840100000</t>
  </si>
  <si>
    <t>Ведомственный проект "Закупка и монтаж спортивно-технологического оборудования для спортивных площадок"</t>
  </si>
  <si>
    <t>0130100000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</si>
  <si>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</si>
  <si>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</si>
  <si>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 xml:space="preserve">Комплекс процессных мероприятий "Развитие средств массовой информации" </t>
  </si>
  <si>
    <t>0240600000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</si>
  <si>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</si>
  <si>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</si>
  <si>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</si>
  <si>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</si>
  <si>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t>Муниципальный проект "Культурная среда"</t>
  </si>
  <si>
    <t>021А100000</t>
  </si>
  <si>
    <t>Муниципальный проект "Творческие люди"</t>
  </si>
  <si>
    <t>021A200000</t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</si>
  <si>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</si>
  <si>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0240100000</t>
  </si>
  <si>
    <t>Комплекс процессных мероприятий "Создание условий для развития музейного дела"</t>
  </si>
  <si>
    <t>0240200000</t>
  </si>
  <si>
    <t>Комплекс процессных мероприятий "Создание условий для развития библиотечного дела"</t>
  </si>
  <si>
    <t>0240300000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</si>
  <si>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</si>
  <si>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</si>
  <si>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t>Комплекс процессных мероприятий "Создание условий для развития туристического потенциала в Звениговском муниципальном районе"</t>
  </si>
  <si>
    <t>0240800000</t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</si>
  <si>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</si>
  <si>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0140800000</t>
  </si>
  <si>
    <t>Комплекс процессных мероприятий "Современные механизмы и технологии дошкольного образования"</t>
  </si>
  <si>
    <t>0140100000</t>
  </si>
  <si>
    <t>Муниципальный проект "Современная школа"</t>
  </si>
  <si>
    <t>011Е100000</t>
  </si>
  <si>
    <t>Муниципальный проект "Успех каждого ребенка"</t>
  </si>
  <si>
    <t>011Е200000</t>
  </si>
  <si>
    <t>Комплекс процессных мероприятий "Современные механизмы и технологии школьного образования"</t>
  </si>
  <si>
    <t>0140200000</t>
  </si>
  <si>
    <t>Муниципальный проект "Модернизация школьных систем образования"</t>
  </si>
  <si>
    <t>Комплекс процессных мероприятий "Мероприятия по улучшению технического состояния бюджетных учреждений"</t>
  </si>
  <si>
    <t>0140900000</t>
  </si>
  <si>
    <t>0120100000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</si>
  <si>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</si>
  <si>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</si>
  <si>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Муниципальный проект "Цифровая образовательная среда"</t>
  </si>
  <si>
    <t>011Е400000</t>
  </si>
  <si>
    <t>Муниципальный проект "Патриотическое воспитание граждан Российской Федерации"</t>
  </si>
  <si>
    <t>011EВ00000</t>
  </si>
  <si>
    <t>Муниципальный проект "Стимулирование спроса на отечественные беспилотные авиационные системы"</t>
  </si>
  <si>
    <t>011Y400000</t>
  </si>
  <si>
    <t>Комплекс процессных мероприятий "Обеспечение отдыха и оздоровления детей"</t>
  </si>
  <si>
    <t>0140400000</t>
  </si>
  <si>
    <t>Комплекс процессных мероприятий "Выплата стипендии студентам, обучающимся по целевому направлению</t>
  </si>
  <si>
    <t>0141000000</t>
  </si>
  <si>
    <t>Муниципальная программа «Управление муниципальными финансами и муниципальным долгом в Звениговском муниципальном районе на 2019-2030 годы»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</si>
  <si>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</si>
  <si>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0300000000</t>
  </si>
  <si>
    <t>0340300000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</si>
  <si>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</si>
  <si>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</si>
  <si>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</si>
  <si>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0440100000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</si>
  <si>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</si>
  <si>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</si>
  <si>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Исполнение судебных актов и мировых соглашений по возмещению причиненного вреда</t>
  </si>
  <si>
    <t>(в редакции решения от "18" декабря 2024 года № 21)</t>
  </si>
  <si>
    <t>0420200000</t>
  </si>
  <si>
    <t>Подготовка проектно-сметных документов, текущий и капитальный ремонт коммунального хозяйства</t>
  </si>
  <si>
    <t>0420226510</t>
  </si>
  <si>
    <t>Реализация мероприятий по обеспечению жильем молодых семей за счет средств местного бюджета</t>
  </si>
  <si>
    <t>0840126180</t>
  </si>
  <si>
    <t>Оснащение и укрепление материально-технической базы, а также капитальные (текущие) ремонтные работы здания музея</t>
  </si>
  <si>
    <t>0240226252</t>
  </si>
  <si>
    <t>Мероприятия по землеустройству и землепользованию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</si>
  <si>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</si>
  <si>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</si>
  <si>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Строительство и реконструкция (модернизация) объектов питьевого водоснабжения</t>
  </si>
  <si>
    <t>Мероприятия в системе профилактики правонарушений несовершеннолетними</t>
  </si>
  <si>
    <t>Мероприятия направленные на профилактику правонарушений</t>
  </si>
  <si>
    <t>Организация и проведение антинаркотических акций</t>
  </si>
  <si>
    <t>Организация мероприятий направленных на воспитание молодежи</t>
  </si>
  <si>
    <t>Пенсия за выслугу лет лицам, замещавшим должности муниципальной службы</t>
  </si>
  <si>
    <t>Организация и проведение официальных физкультурно-оздоровительных и спортивных мероприятий</t>
  </si>
  <si>
    <t>Периодическая печать и издательства</t>
  </si>
  <si>
    <t xml:space="preserve"> Расходы на обеспечение деятельности средств массовой информации</t>
  </si>
  <si>
    <t>Глава муниципального образования</t>
  </si>
  <si>
    <t>Собрание депутатов Звениговского муниципального района Республики Марий Эл</t>
  </si>
  <si>
    <t>Поощрение за достижение показателей деятельности органов исполнительной власти субъектов Российской Федерации</t>
  </si>
  <si>
    <t>Выполнение других обязательств органов местного самоуправления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</si>
</sst>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theme="0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5">
      <alignment vertical="top" wrapText="1"/>
    </xf>
  </cellStyleXfs>
  <cellXfs count="62">
    <xf numFmtId="0" fontId="1" fillId="0" borderId="0" xfId="0" applyNumberFormat="1" applyFont="1"/>
    <xf numFmtId="0" fontId="2" fillId="2" borderId="0" xfId="0" applyNumberFormat="1" applyFont="1" applyFill="1" applyAlignment="1">
      <alignment wrapText="1"/>
    </xf>
    <xf numFmtId="0" fontId="4" fillId="0" borderId="0" xfId="0" applyNumberFormat="1" applyFont="1" applyAlignment="1">
      <alignment horizontal="right"/>
    </xf>
    <xf numFmtId="0" fontId="4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1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 shrinkToFit="1"/>
    </xf>
    <xf numFmtId="4" fontId="6" fillId="3" borderId="10" xfId="0" applyNumberFormat="1" applyFont="1" applyFill="1" applyBorder="1" applyAlignment="1">
      <alignment horizontal="right" vertical="top" shrinkToFit="1"/>
    </xf>
    <xf numFmtId="4" fontId="6" fillId="3" borderId="5" xfId="0" applyNumberFormat="1" applyFont="1" applyFill="1" applyBorder="1" applyAlignment="1">
      <alignment horizontal="right" vertical="top" shrinkToFit="1"/>
    </xf>
    <xf numFmtId="10" fontId="6" fillId="3" borderId="5" xfId="0" applyNumberFormat="1" applyFont="1" applyFill="1" applyBorder="1" applyAlignment="1">
      <alignment horizontal="right" vertical="top" shrinkToFit="1"/>
    </xf>
    <xf numFmtId="49" fontId="2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justify" vertical="center"/>
    </xf>
    <xf numFmtId="49" fontId="2" fillId="0" borderId="0" xfId="0" applyNumberFormat="1" applyFont="1" applyAlignment="1">
      <alignment horizontal="justify" vertical="center" wrapText="1"/>
    </xf>
    <xf numFmtId="2" fontId="3" fillId="2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horizontal="center" vertical="center" shrinkToFit="1"/>
    </xf>
    <xf numFmtId="0" fontId="3" fillId="0" borderId="0" xfId="0" applyNumberFormat="1" applyFont="1" applyAlignment="1">
      <alignment horizontal="justify" vertical="center"/>
    </xf>
    <xf numFmtId="0" fontId="7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 wrapText="1"/>
    </xf>
    <xf numFmtId="0" fontId="3" fillId="0" borderId="0" xfId="0" applyNumberFormat="1" applyFont="1" applyAlignment="1">
      <alignment vertical="center" wrapText="1"/>
    </xf>
    <xf numFmtId="4" fontId="6" fillId="5" borderId="10" xfId="0" applyNumberFormat="1" applyFont="1" applyFill="1" applyBorder="1" applyAlignment="1">
      <alignment horizontal="right" vertical="top" shrinkToFit="1"/>
    </xf>
    <xf numFmtId="4" fontId="6" fillId="5" borderId="5" xfId="0" applyNumberFormat="1" applyFont="1" applyFill="1" applyBorder="1" applyAlignment="1">
      <alignment horizontal="right" vertical="top" shrinkToFit="1"/>
    </xf>
    <xf numFmtId="10" fontId="6" fillId="5" borderId="5" xfId="0" applyNumberFormat="1" applyFont="1" applyFill="1" applyBorder="1" applyAlignment="1">
      <alignment horizontal="right" vertical="top" shrinkToFit="1"/>
    </xf>
    <xf numFmtId="0" fontId="4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center" vertical="center" shrinkToFit="1"/>
    </xf>
    <xf numFmtId="0" fontId="8" fillId="0" borderId="0" xfId="0" applyNumberFormat="1" applyFont="1" applyAlignment="1">
      <alignment horizontal="justify" vertical="top" wrapText="1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49" fontId="2" fillId="4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justify" vertical="top" wrapText="1"/>
    </xf>
    <xf numFmtId="0" fontId="2" fillId="0" borderId="0" xfId="1" applyNumberFormat="1" applyFont="1" applyBorder="1" applyProtection="1">
      <alignment vertical="top" wrapText="1"/>
    </xf>
    <xf numFmtId="0" fontId="1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NumberFormat="1" applyFont="1" applyBorder="1" applyAlignment="1">
      <alignment horizontal="justify" vertical="center"/>
    </xf>
    <xf numFmtId="0" fontId="3" fillId="0" borderId="0" xfId="0" applyNumberFormat="1" applyFont="1" applyAlignment="1">
      <alignment horizontal="left" vertical="top" wrapText="1"/>
    </xf>
    <xf numFmtId="1" fontId="2" fillId="0" borderId="0" xfId="0" applyNumberFormat="1" applyFont="1" applyBorder="1" applyAlignment="1">
      <alignment horizontal="left" vertical="top" wrapText="1" shrinkToFit="1"/>
    </xf>
    <xf numFmtId="164" fontId="2" fillId="4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top" shrinkToFit="1"/>
    </xf>
    <xf numFmtId="0" fontId="3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right"/>
    </xf>
    <xf numFmtId="0" fontId="3" fillId="2" borderId="2" xfId="0" applyNumberFormat="1" applyFont="1" applyFill="1" applyBorder="1" applyAlignment="1">
      <alignment horizontal="right"/>
    </xf>
    <xf numFmtId="0" fontId="3" fillId="2" borderId="3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 wrapText="1"/>
    </xf>
  </cellXfs>
  <cellStyles count="2">
    <cellStyle name="xl34" xfId="1"/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05"/>
  <sheetViews>
    <sheetView tabSelected="1" topLeftCell="A331" workbookViewId="0">
      <selection activeCell="F336" sqref="F336"/>
    </sheetView>
  </sheetViews>
  <sheetFormatPr defaultColWidth="9.140625" defaultRowHeight="15" outlineLevelRow="5"/>
  <cols>
    <col min="1" max="1" width="65" customWidth="1"/>
    <col min="2" max="3" width="7.7109375" customWidth="1"/>
    <col min="4" max="4" width="14" customWidth="1"/>
    <col min="5" max="5" width="7.42578125" customWidth="1"/>
    <col min="6" max="6" width="14.7109375" customWidth="1"/>
    <col min="7" max="25" width="9.140625" hidden="1" bestFit="1" customWidth="1"/>
  </cols>
  <sheetData>
    <row r="1" spans="1:25" ht="20.25" customHeight="1">
      <c r="A1" s="1"/>
      <c r="B1" s="53" t="s">
        <v>407</v>
      </c>
      <c r="C1" s="53"/>
      <c r="D1" s="53"/>
      <c r="E1" s="53"/>
      <c r="F1" s="5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1" customHeight="1">
      <c r="A2" s="53" t="s">
        <v>0</v>
      </c>
      <c r="B2" s="53"/>
      <c r="C2" s="53"/>
      <c r="D2" s="53"/>
      <c r="E2" s="53"/>
      <c r="F2" s="5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7.25" customHeight="1">
      <c r="A3" s="53" t="s">
        <v>1</v>
      </c>
      <c r="B3" s="53"/>
      <c r="C3" s="53"/>
      <c r="D3" s="53"/>
      <c r="E3" s="53"/>
      <c r="F3" s="5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8" customHeight="1">
      <c r="A4" s="53" t="s">
        <v>2</v>
      </c>
      <c r="B4" s="53"/>
      <c r="C4" s="53"/>
      <c r="D4" s="53"/>
      <c r="E4" s="53"/>
      <c r="F4" s="5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7.25" customHeight="1">
      <c r="A5" s="53" t="s">
        <v>3</v>
      </c>
      <c r="B5" s="53"/>
      <c r="C5" s="53"/>
      <c r="D5" s="53"/>
      <c r="E5" s="53"/>
      <c r="F5" s="53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8.75" customHeight="1">
      <c r="A6" s="54" t="s">
        <v>531</v>
      </c>
      <c r="B6" s="54"/>
      <c r="C6" s="54"/>
      <c r="D6" s="54"/>
      <c r="E6" s="54"/>
      <c r="F6" s="54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>
      <c r="A7" s="1"/>
      <c r="B7" s="1"/>
      <c r="C7" s="1"/>
      <c r="D7" s="1"/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26.25" customHeight="1">
      <c r="A8" s="48" t="s">
        <v>4</v>
      </c>
      <c r="B8" s="48"/>
      <c r="C8" s="48"/>
      <c r="D8" s="48"/>
      <c r="E8" s="48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8" customHeight="1">
      <c r="A9" s="48" t="s">
        <v>5</v>
      </c>
      <c r="B9" s="48"/>
      <c r="C9" s="48"/>
      <c r="D9" s="48"/>
      <c r="E9" s="48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8" customHeight="1">
      <c r="A10" s="49"/>
      <c r="B10" s="49"/>
      <c r="C10" s="49"/>
      <c r="D10" s="49"/>
      <c r="E10" s="49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23.25" customHeight="1">
      <c r="A11" s="50" t="s">
        <v>6</v>
      </c>
      <c r="B11" s="51"/>
      <c r="C11" s="51"/>
      <c r="D11" s="51"/>
      <c r="E11" s="51"/>
      <c r="F11" s="5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23.25" customHeight="1">
      <c r="A12" s="59" t="s">
        <v>7</v>
      </c>
      <c r="B12" s="59" t="s">
        <v>8</v>
      </c>
      <c r="C12" s="59" t="s">
        <v>9</v>
      </c>
      <c r="D12" s="59" t="s">
        <v>10</v>
      </c>
      <c r="E12" s="59" t="s">
        <v>11</v>
      </c>
      <c r="F12" s="59" t="s">
        <v>12</v>
      </c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3"/>
      <c r="R12" s="55"/>
      <c r="S12" s="55"/>
      <c r="T12" s="55"/>
      <c r="U12" s="55"/>
      <c r="V12" s="55"/>
      <c r="W12" s="55"/>
      <c r="X12" s="55"/>
      <c r="Y12" s="55"/>
    </row>
    <row r="13" spans="1:25" ht="15" customHeight="1">
      <c r="A13" s="60"/>
      <c r="B13" s="60"/>
      <c r="C13" s="60"/>
      <c r="D13" s="60"/>
      <c r="E13" s="60"/>
      <c r="F13" s="60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3"/>
      <c r="R13" s="56"/>
      <c r="S13" s="56"/>
      <c r="T13" s="56"/>
      <c r="U13" s="56"/>
      <c r="V13" s="56"/>
      <c r="W13" s="56"/>
      <c r="X13" s="56"/>
      <c r="Y13" s="56"/>
    </row>
    <row r="14" spans="1:25" ht="18" customHeight="1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5"/>
      <c r="H14" s="6"/>
      <c r="I14" s="6"/>
      <c r="J14" s="6"/>
      <c r="K14" s="6"/>
      <c r="L14" s="6"/>
      <c r="M14" s="6"/>
      <c r="N14" s="6"/>
      <c r="O14" s="6"/>
      <c r="P14" s="6"/>
      <c r="Q14" s="3"/>
      <c r="R14" s="6"/>
      <c r="S14" s="6"/>
      <c r="T14" s="6"/>
      <c r="U14" s="6"/>
      <c r="V14" s="6"/>
      <c r="W14" s="6"/>
      <c r="X14" s="6"/>
      <c r="Y14" s="6"/>
    </row>
    <row r="15" spans="1:25" ht="41.25" customHeight="1">
      <c r="A15" s="7" t="s">
        <v>13</v>
      </c>
      <c r="B15" s="8" t="s">
        <v>14</v>
      </c>
      <c r="C15" s="8"/>
      <c r="D15" s="8"/>
      <c r="E15" s="8"/>
      <c r="F15" s="9">
        <f>F16+F96+F118+F148+F188+F199+F232+F239+F273+F287</f>
        <v>271267.56085000001</v>
      </c>
      <c r="G15" s="10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2">
        <v>0.54792974022780006</v>
      </c>
      <c r="W15" s="11">
        <v>0</v>
      </c>
      <c r="X15" s="12">
        <v>0</v>
      </c>
      <c r="Y15" s="11">
        <v>0</v>
      </c>
    </row>
    <row r="16" spans="1:25" ht="28.5" customHeight="1" outlineLevel="1">
      <c r="A16" s="7" t="s">
        <v>15</v>
      </c>
      <c r="B16" s="8" t="s">
        <v>14</v>
      </c>
      <c r="C16" s="8" t="s">
        <v>16</v>
      </c>
      <c r="D16" s="8"/>
      <c r="E16" s="8"/>
      <c r="F16" s="9">
        <f>F17+F48+F53+F57</f>
        <v>57408.644209999999</v>
      </c>
      <c r="G16" s="10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2">
        <v>0.67135977128519697</v>
      </c>
      <c r="W16" s="11">
        <v>0</v>
      </c>
      <c r="X16" s="12">
        <v>0</v>
      </c>
      <c r="Y16" s="11">
        <v>0</v>
      </c>
    </row>
    <row r="17" spans="1:25" ht="61.5" customHeight="1" outlineLevel="2">
      <c r="A17" s="7" t="s">
        <v>17</v>
      </c>
      <c r="B17" s="8" t="s">
        <v>14</v>
      </c>
      <c r="C17" s="8" t="s">
        <v>18</v>
      </c>
      <c r="D17" s="8"/>
      <c r="E17" s="8"/>
      <c r="F17" s="9">
        <f>F20+F23+F29+F36+F42+F45+F39</f>
        <v>45678.385350000004</v>
      </c>
      <c r="G17" s="10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2">
        <v>0.68124221783774996</v>
      </c>
      <c r="W17" s="11">
        <v>0</v>
      </c>
      <c r="X17" s="12">
        <v>0</v>
      </c>
      <c r="Y17" s="11">
        <v>0</v>
      </c>
    </row>
    <row r="18" spans="1:25" ht="61.5" customHeight="1" outlineLevel="2">
      <c r="A18" s="39" t="s">
        <v>417</v>
      </c>
      <c r="B18" s="8" t="s">
        <v>14</v>
      </c>
      <c r="C18" s="8" t="s">
        <v>18</v>
      </c>
      <c r="D18" s="13" t="s">
        <v>419</v>
      </c>
      <c r="E18" s="8"/>
      <c r="F18" s="9">
        <f>F19</f>
        <v>625.75900000000001</v>
      </c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1"/>
      <c r="X18" s="12"/>
      <c r="Y18" s="11"/>
    </row>
    <row r="19" spans="1:25" ht="87.75" customHeight="1" outlineLevel="2">
      <c r="A19" s="21" t="s">
        <v>418</v>
      </c>
      <c r="B19" s="8" t="s">
        <v>14</v>
      </c>
      <c r="C19" s="8" t="s">
        <v>18</v>
      </c>
      <c r="D19" s="13" t="s">
        <v>420</v>
      </c>
      <c r="E19" s="8"/>
      <c r="F19" s="9">
        <f>F20+F23</f>
        <v>625.75900000000001</v>
      </c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1"/>
      <c r="X19" s="12"/>
      <c r="Y19" s="11"/>
    </row>
    <row r="20" spans="1:25" ht="56.25" outlineLevel="3">
      <c r="A20" s="7" t="s">
        <v>19</v>
      </c>
      <c r="B20" s="8" t="s">
        <v>14</v>
      </c>
      <c r="C20" s="8" t="s">
        <v>18</v>
      </c>
      <c r="D20" s="13" t="s">
        <v>366</v>
      </c>
      <c r="E20" s="8"/>
      <c r="F20" s="9">
        <f>F21</f>
        <v>12.759</v>
      </c>
      <c r="G20" s="10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2">
        <v>1</v>
      </c>
      <c r="W20" s="11">
        <v>0</v>
      </c>
      <c r="X20" s="12">
        <v>0</v>
      </c>
      <c r="Y20" s="11">
        <v>0</v>
      </c>
    </row>
    <row r="21" spans="1:25" ht="93.75" outlineLevel="4">
      <c r="A21" s="7" t="s">
        <v>20</v>
      </c>
      <c r="B21" s="8" t="s">
        <v>14</v>
      </c>
      <c r="C21" s="8" t="s">
        <v>18</v>
      </c>
      <c r="D21" s="13" t="s">
        <v>366</v>
      </c>
      <c r="E21" s="8" t="s">
        <v>21</v>
      </c>
      <c r="F21" s="9">
        <f>F22</f>
        <v>12.759</v>
      </c>
      <c r="G21" s="10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2">
        <v>1</v>
      </c>
      <c r="W21" s="11">
        <v>0</v>
      </c>
      <c r="X21" s="12">
        <v>0</v>
      </c>
      <c r="Y21" s="11">
        <v>0</v>
      </c>
    </row>
    <row r="22" spans="1:25" ht="37.5" outlineLevel="5">
      <c r="A22" s="7" t="s">
        <v>22</v>
      </c>
      <c r="B22" s="8" t="s">
        <v>14</v>
      </c>
      <c r="C22" s="8" t="s">
        <v>18</v>
      </c>
      <c r="D22" s="13" t="s">
        <v>366</v>
      </c>
      <c r="E22" s="8" t="s">
        <v>23</v>
      </c>
      <c r="F22" s="9">
        <v>12.759</v>
      </c>
      <c r="G22" s="10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2">
        <v>1</v>
      </c>
      <c r="W22" s="11">
        <v>0</v>
      </c>
      <c r="X22" s="12">
        <v>0</v>
      </c>
      <c r="Y22" s="11">
        <v>0</v>
      </c>
    </row>
    <row r="23" spans="1:25" ht="83.25" customHeight="1" outlineLevel="3">
      <c r="A23" s="7" t="s">
        <v>24</v>
      </c>
      <c r="B23" s="8" t="s">
        <v>14</v>
      </c>
      <c r="C23" s="8" t="s">
        <v>18</v>
      </c>
      <c r="D23" s="13" t="s">
        <v>25</v>
      </c>
      <c r="E23" s="8"/>
      <c r="F23" s="9">
        <f>F24+F26</f>
        <v>613</v>
      </c>
      <c r="G23" s="10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2">
        <v>0.57820255121042796</v>
      </c>
      <c r="W23" s="11">
        <v>0</v>
      </c>
      <c r="X23" s="12">
        <v>0</v>
      </c>
      <c r="Y23" s="11">
        <v>0</v>
      </c>
    </row>
    <row r="24" spans="1:25" ht="92.25" customHeight="1" outlineLevel="4">
      <c r="A24" s="7" t="s">
        <v>26</v>
      </c>
      <c r="B24" s="8" t="s">
        <v>14</v>
      </c>
      <c r="C24" s="8" t="s">
        <v>18</v>
      </c>
      <c r="D24" s="13" t="s">
        <v>25</v>
      </c>
      <c r="E24" s="8" t="s">
        <v>21</v>
      </c>
      <c r="F24" s="9">
        <f>F25</f>
        <v>528.29791</v>
      </c>
      <c r="G24" s="10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2">
        <v>0.64440868708971599</v>
      </c>
      <c r="W24" s="11">
        <v>0</v>
      </c>
      <c r="X24" s="12">
        <v>0</v>
      </c>
      <c r="Y24" s="11">
        <v>0</v>
      </c>
    </row>
    <row r="25" spans="1:25" ht="46.5" customHeight="1" outlineLevel="5">
      <c r="A25" s="7" t="s">
        <v>22</v>
      </c>
      <c r="B25" s="8" t="s">
        <v>14</v>
      </c>
      <c r="C25" s="8" t="s">
        <v>18</v>
      </c>
      <c r="D25" s="13" t="s">
        <v>25</v>
      </c>
      <c r="E25" s="8" t="s">
        <v>23</v>
      </c>
      <c r="F25" s="9">
        <v>528.29791</v>
      </c>
      <c r="G25" s="10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2">
        <v>0.64440868708971599</v>
      </c>
      <c r="W25" s="11">
        <v>0</v>
      </c>
      <c r="X25" s="12">
        <v>0</v>
      </c>
      <c r="Y25" s="11">
        <v>0</v>
      </c>
    </row>
    <row r="26" spans="1:25" ht="43.5" customHeight="1" outlineLevel="4">
      <c r="A26" s="7" t="s">
        <v>27</v>
      </c>
      <c r="B26" s="8" t="s">
        <v>14</v>
      </c>
      <c r="C26" s="8" t="s">
        <v>18</v>
      </c>
      <c r="D26" s="13" t="s">
        <v>25</v>
      </c>
      <c r="E26" s="8" t="s">
        <v>28</v>
      </c>
      <c r="F26" s="9">
        <f>F27</f>
        <v>84.702089999999998</v>
      </c>
      <c r="G26" s="10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2">
        <v>0.2</v>
      </c>
      <c r="W26" s="11">
        <v>0</v>
      </c>
      <c r="X26" s="12">
        <v>0</v>
      </c>
      <c r="Y26" s="11">
        <v>0</v>
      </c>
    </row>
    <row r="27" spans="1:25" ht="45" customHeight="1" outlineLevel="5">
      <c r="A27" s="7" t="s">
        <v>29</v>
      </c>
      <c r="B27" s="8" t="s">
        <v>14</v>
      </c>
      <c r="C27" s="8" t="s">
        <v>18</v>
      </c>
      <c r="D27" s="13" t="s">
        <v>25</v>
      </c>
      <c r="E27" s="8" t="s">
        <v>30</v>
      </c>
      <c r="F27" s="9">
        <v>84.702089999999998</v>
      </c>
      <c r="G27" s="10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2">
        <v>0.2</v>
      </c>
      <c r="W27" s="11">
        <v>0</v>
      </c>
      <c r="X27" s="12">
        <v>0</v>
      </c>
      <c r="Y27" s="11">
        <v>0</v>
      </c>
    </row>
    <row r="28" spans="1:25" ht="30.75" customHeight="1" outlineLevel="5">
      <c r="A28" s="7" t="s">
        <v>421</v>
      </c>
      <c r="B28" s="8" t="s">
        <v>14</v>
      </c>
      <c r="C28" s="8" t="s">
        <v>18</v>
      </c>
      <c r="D28" s="13" t="s">
        <v>422</v>
      </c>
      <c r="E28" s="8"/>
      <c r="F28" s="9">
        <f>F29+F36+F39+F42+F45</f>
        <v>45052.626350000006</v>
      </c>
      <c r="G28" s="10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1"/>
      <c r="X28" s="12"/>
      <c r="Y28" s="11"/>
    </row>
    <row r="29" spans="1:25" ht="24.75" customHeight="1" outlineLevel="3">
      <c r="A29" s="7" t="s">
        <v>31</v>
      </c>
      <c r="B29" s="8" t="s">
        <v>14</v>
      </c>
      <c r="C29" s="8" t="s">
        <v>18</v>
      </c>
      <c r="D29" s="8" t="s">
        <v>32</v>
      </c>
      <c r="E29" s="8"/>
      <c r="F29" s="9">
        <f>F30+F32+F34</f>
        <v>41001.272650000006</v>
      </c>
      <c r="G29" s="10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2">
        <v>0.67068497661844495</v>
      </c>
      <c r="W29" s="11">
        <v>0</v>
      </c>
      <c r="X29" s="12">
        <v>0</v>
      </c>
      <c r="Y29" s="11">
        <v>0</v>
      </c>
    </row>
    <row r="30" spans="1:25" ht="101.25" customHeight="1" outlineLevel="4">
      <c r="A30" s="7" t="s">
        <v>20</v>
      </c>
      <c r="B30" s="8" t="s">
        <v>14</v>
      </c>
      <c r="C30" s="8" t="s">
        <v>18</v>
      </c>
      <c r="D30" s="8" t="s">
        <v>32</v>
      </c>
      <c r="E30" s="8" t="s">
        <v>21</v>
      </c>
      <c r="F30" s="9">
        <f>F31</f>
        <v>36301.430480000003</v>
      </c>
      <c r="G30" s="10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2">
        <v>0.65668336027574903</v>
      </c>
      <c r="W30" s="11">
        <v>0</v>
      </c>
      <c r="X30" s="12">
        <v>0</v>
      </c>
      <c r="Y30" s="11">
        <v>0</v>
      </c>
    </row>
    <row r="31" spans="1:25" ht="44.25" customHeight="1" outlineLevel="5">
      <c r="A31" s="7" t="s">
        <v>22</v>
      </c>
      <c r="B31" s="8" t="s">
        <v>14</v>
      </c>
      <c r="C31" s="8" t="s">
        <v>18</v>
      </c>
      <c r="D31" s="8" t="s">
        <v>32</v>
      </c>
      <c r="E31" s="8" t="s">
        <v>23</v>
      </c>
      <c r="F31" s="9">
        <v>36301.430480000003</v>
      </c>
      <c r="G31" s="10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2">
        <v>0.65668336027574903</v>
      </c>
      <c r="W31" s="11">
        <v>0</v>
      </c>
      <c r="X31" s="12">
        <v>0</v>
      </c>
      <c r="Y31" s="11">
        <v>0</v>
      </c>
    </row>
    <row r="32" spans="1:25" ht="44.25" customHeight="1" outlineLevel="4">
      <c r="A32" s="7" t="s">
        <v>27</v>
      </c>
      <c r="B32" s="8" t="s">
        <v>14</v>
      </c>
      <c r="C32" s="8" t="s">
        <v>18</v>
      </c>
      <c r="D32" s="8" t="s">
        <v>32</v>
      </c>
      <c r="E32" s="8" t="s">
        <v>28</v>
      </c>
      <c r="F32" s="9">
        <f>F33</f>
        <v>4641.8638099999998</v>
      </c>
      <c r="G32" s="10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2">
        <v>0.786715394208098</v>
      </c>
      <c r="W32" s="11">
        <v>0</v>
      </c>
      <c r="X32" s="12">
        <v>0</v>
      </c>
      <c r="Y32" s="11">
        <v>0</v>
      </c>
    </row>
    <row r="33" spans="1:25" ht="45" customHeight="1" outlineLevel="5">
      <c r="A33" s="7" t="s">
        <v>29</v>
      </c>
      <c r="B33" s="8" t="s">
        <v>14</v>
      </c>
      <c r="C33" s="8" t="s">
        <v>18</v>
      </c>
      <c r="D33" s="8" t="s">
        <v>32</v>
      </c>
      <c r="E33" s="8" t="s">
        <v>30</v>
      </c>
      <c r="F33" s="9">
        <v>4641.8638099999998</v>
      </c>
      <c r="G33" s="10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2">
        <v>0.786715394208098</v>
      </c>
      <c r="W33" s="11">
        <v>0</v>
      </c>
      <c r="X33" s="12">
        <v>0</v>
      </c>
      <c r="Y33" s="11">
        <v>0</v>
      </c>
    </row>
    <row r="34" spans="1:25" ht="25.5" customHeight="1" outlineLevel="4">
      <c r="A34" s="7" t="s">
        <v>33</v>
      </c>
      <c r="B34" s="8" t="s">
        <v>14</v>
      </c>
      <c r="C34" s="8" t="s">
        <v>18</v>
      </c>
      <c r="D34" s="8" t="s">
        <v>32</v>
      </c>
      <c r="E34" s="8" t="s">
        <v>34</v>
      </c>
      <c r="F34" s="9">
        <f>F35</f>
        <v>57.978360000000002</v>
      </c>
      <c r="G34" s="1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2">
        <v>0.76339633354964298</v>
      </c>
      <c r="W34" s="11">
        <v>0</v>
      </c>
      <c r="X34" s="12">
        <v>0</v>
      </c>
      <c r="Y34" s="11">
        <v>0</v>
      </c>
    </row>
    <row r="35" spans="1:25" ht="24" customHeight="1" outlineLevel="5">
      <c r="A35" s="7" t="s">
        <v>35</v>
      </c>
      <c r="B35" s="8" t="s">
        <v>14</v>
      </c>
      <c r="C35" s="8" t="s">
        <v>18</v>
      </c>
      <c r="D35" s="8" t="s">
        <v>32</v>
      </c>
      <c r="E35" s="31" t="s">
        <v>36</v>
      </c>
      <c r="F35" s="9">
        <v>57.978360000000002</v>
      </c>
      <c r="G35" s="10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2">
        <v>0.76339633354964298</v>
      </c>
      <c r="W35" s="11">
        <v>0</v>
      </c>
      <c r="X35" s="12">
        <v>0</v>
      </c>
      <c r="Y35" s="11">
        <v>0</v>
      </c>
    </row>
    <row r="36" spans="1:25" ht="44.25" customHeight="1" outlineLevel="3">
      <c r="A36" s="7" t="s">
        <v>37</v>
      </c>
      <c r="B36" s="8" t="s">
        <v>14</v>
      </c>
      <c r="C36" s="8" t="s">
        <v>18</v>
      </c>
      <c r="D36" s="8" t="s">
        <v>38</v>
      </c>
      <c r="E36" s="8"/>
      <c r="F36" s="9">
        <f>F37</f>
        <v>2805.8246300000001</v>
      </c>
      <c r="G36" s="10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2">
        <v>0.74352726862362295</v>
      </c>
      <c r="W36" s="11">
        <v>0</v>
      </c>
      <c r="X36" s="12">
        <v>0</v>
      </c>
      <c r="Y36" s="11">
        <v>0</v>
      </c>
    </row>
    <row r="37" spans="1:25" ht="92.25" customHeight="1" outlineLevel="4">
      <c r="A37" s="7" t="s">
        <v>20</v>
      </c>
      <c r="B37" s="8" t="s">
        <v>14</v>
      </c>
      <c r="C37" s="8" t="s">
        <v>18</v>
      </c>
      <c r="D37" s="8" t="s">
        <v>38</v>
      </c>
      <c r="E37" s="8" t="s">
        <v>21</v>
      </c>
      <c r="F37" s="9">
        <f>F38</f>
        <v>2805.8246300000001</v>
      </c>
      <c r="G37" s="10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2">
        <v>0.74352726862362295</v>
      </c>
      <c r="W37" s="11">
        <v>0</v>
      </c>
      <c r="X37" s="12">
        <v>0</v>
      </c>
      <c r="Y37" s="11">
        <v>0</v>
      </c>
    </row>
    <row r="38" spans="1:25" ht="43.5" customHeight="1" outlineLevel="5">
      <c r="A38" s="7" t="s">
        <v>22</v>
      </c>
      <c r="B38" s="8" t="s">
        <v>14</v>
      </c>
      <c r="C38" s="8" t="s">
        <v>18</v>
      </c>
      <c r="D38" s="8" t="s">
        <v>38</v>
      </c>
      <c r="E38" s="8" t="s">
        <v>23</v>
      </c>
      <c r="F38" s="9">
        <v>2805.8246300000001</v>
      </c>
      <c r="G38" s="10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2">
        <v>0.74352726862362295</v>
      </c>
      <c r="W38" s="11">
        <v>0</v>
      </c>
      <c r="X38" s="12">
        <v>0</v>
      </c>
      <c r="Y38" s="11">
        <v>0</v>
      </c>
    </row>
    <row r="39" spans="1:25" ht="84.75" customHeight="1" outlineLevel="5">
      <c r="A39" s="36" t="s">
        <v>409</v>
      </c>
      <c r="B39" s="8" t="s">
        <v>14</v>
      </c>
      <c r="C39" s="17" t="s">
        <v>410</v>
      </c>
      <c r="D39" s="17">
        <v>9990027460</v>
      </c>
      <c r="E39" s="17"/>
      <c r="F39" s="46">
        <f>F40</f>
        <v>352.56599999999997</v>
      </c>
      <c r="G39" s="10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2"/>
      <c r="W39" s="11"/>
      <c r="X39" s="12"/>
      <c r="Y39" s="11"/>
    </row>
    <row r="40" spans="1:25" ht="51" customHeight="1" outlineLevel="5">
      <c r="A40" s="36" t="s">
        <v>84</v>
      </c>
      <c r="B40" s="8" t="s">
        <v>14</v>
      </c>
      <c r="C40" s="17" t="s">
        <v>410</v>
      </c>
      <c r="D40" s="17">
        <v>9990027460</v>
      </c>
      <c r="E40" s="17">
        <v>200</v>
      </c>
      <c r="F40" s="46">
        <f>F41</f>
        <v>352.56599999999997</v>
      </c>
      <c r="G40" s="10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1"/>
      <c r="X40" s="12"/>
      <c r="Y40" s="11"/>
    </row>
    <row r="41" spans="1:25" ht="43.5" customHeight="1" outlineLevel="5">
      <c r="A41" s="36" t="s">
        <v>85</v>
      </c>
      <c r="B41" s="8" t="s">
        <v>14</v>
      </c>
      <c r="C41" s="17" t="s">
        <v>410</v>
      </c>
      <c r="D41" s="17">
        <v>9990027460</v>
      </c>
      <c r="E41" s="17">
        <v>240</v>
      </c>
      <c r="F41" s="46">
        <v>352.56599999999997</v>
      </c>
      <c r="G41" s="10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2"/>
      <c r="W41" s="11"/>
      <c r="X41" s="12"/>
      <c r="Y41" s="11"/>
    </row>
    <row r="42" spans="1:25" ht="56.25" outlineLevel="3">
      <c r="A42" s="7" t="s">
        <v>19</v>
      </c>
      <c r="B42" s="8" t="s">
        <v>14</v>
      </c>
      <c r="C42" s="8" t="s">
        <v>18</v>
      </c>
      <c r="D42" s="8" t="s">
        <v>39</v>
      </c>
      <c r="E42" s="8"/>
      <c r="F42" s="9">
        <f>F43</f>
        <v>886.96307000000002</v>
      </c>
      <c r="G42" s="10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2">
        <v>1</v>
      </c>
      <c r="W42" s="11">
        <v>0</v>
      </c>
      <c r="X42" s="12">
        <v>0</v>
      </c>
      <c r="Y42" s="11">
        <v>0</v>
      </c>
    </row>
    <row r="43" spans="1:25" ht="93.75" outlineLevel="4">
      <c r="A43" s="7" t="s">
        <v>20</v>
      </c>
      <c r="B43" s="8" t="s">
        <v>14</v>
      </c>
      <c r="C43" s="8" t="s">
        <v>18</v>
      </c>
      <c r="D43" s="8" t="s">
        <v>39</v>
      </c>
      <c r="E43" s="8" t="s">
        <v>21</v>
      </c>
      <c r="F43" s="9">
        <f>F44</f>
        <v>886.96307000000002</v>
      </c>
      <c r="G43" s="10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2">
        <v>1</v>
      </c>
      <c r="W43" s="11">
        <v>0</v>
      </c>
      <c r="X43" s="12">
        <v>0</v>
      </c>
      <c r="Y43" s="11">
        <v>0</v>
      </c>
    </row>
    <row r="44" spans="1:25" ht="37.5" outlineLevel="5">
      <c r="A44" s="7" t="s">
        <v>22</v>
      </c>
      <c r="B44" s="8" t="s">
        <v>14</v>
      </c>
      <c r="C44" s="8" t="s">
        <v>18</v>
      </c>
      <c r="D44" s="8" t="s">
        <v>39</v>
      </c>
      <c r="E44" s="8" t="s">
        <v>23</v>
      </c>
      <c r="F44" s="9">
        <v>886.96307000000002</v>
      </c>
      <c r="G44" s="10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2">
        <v>1</v>
      </c>
      <c r="W44" s="11">
        <v>0</v>
      </c>
      <c r="X44" s="12">
        <v>0</v>
      </c>
      <c r="Y44" s="11">
        <v>0</v>
      </c>
    </row>
    <row r="45" spans="1:25" ht="46.5" customHeight="1" outlineLevel="3">
      <c r="A45" s="7" t="s">
        <v>40</v>
      </c>
      <c r="B45" s="8" t="s">
        <v>14</v>
      </c>
      <c r="C45" s="8" t="s">
        <v>18</v>
      </c>
      <c r="D45" s="8" t="s">
        <v>41</v>
      </c>
      <c r="E45" s="8"/>
      <c r="F45" s="9">
        <f>F46</f>
        <v>6</v>
      </c>
      <c r="G45" s="10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2">
        <v>0.75</v>
      </c>
      <c r="W45" s="11">
        <v>0</v>
      </c>
      <c r="X45" s="12">
        <v>0</v>
      </c>
      <c r="Y45" s="11">
        <v>0</v>
      </c>
    </row>
    <row r="46" spans="1:25" ht="44.25" customHeight="1" outlineLevel="4">
      <c r="A46" s="7" t="s">
        <v>27</v>
      </c>
      <c r="B46" s="8" t="s">
        <v>14</v>
      </c>
      <c r="C46" s="8" t="s">
        <v>18</v>
      </c>
      <c r="D46" s="8" t="s">
        <v>41</v>
      </c>
      <c r="E46" s="8" t="s">
        <v>28</v>
      </c>
      <c r="F46" s="9">
        <f>F47</f>
        <v>6</v>
      </c>
      <c r="G46" s="10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2">
        <v>0.75</v>
      </c>
      <c r="W46" s="11">
        <v>0</v>
      </c>
      <c r="X46" s="12">
        <v>0</v>
      </c>
      <c r="Y46" s="11">
        <v>0</v>
      </c>
    </row>
    <row r="47" spans="1:25" ht="44.25" customHeight="1" outlineLevel="5">
      <c r="A47" s="7" t="s">
        <v>29</v>
      </c>
      <c r="B47" s="8" t="s">
        <v>14</v>
      </c>
      <c r="C47" s="8" t="s">
        <v>18</v>
      </c>
      <c r="D47" s="8" t="s">
        <v>41</v>
      </c>
      <c r="E47" s="8" t="s">
        <v>30</v>
      </c>
      <c r="F47" s="9">
        <v>6</v>
      </c>
      <c r="G47" s="10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2">
        <v>0.75</v>
      </c>
      <c r="W47" s="11">
        <v>0</v>
      </c>
      <c r="X47" s="12">
        <v>0</v>
      </c>
      <c r="Y47" s="11">
        <v>0</v>
      </c>
    </row>
    <row r="48" spans="1:25" ht="24.75" customHeight="1" outlineLevel="2">
      <c r="A48" s="7" t="s">
        <v>42</v>
      </c>
      <c r="B48" s="8" t="s">
        <v>14</v>
      </c>
      <c r="C48" s="8" t="s">
        <v>43</v>
      </c>
      <c r="D48" s="8"/>
      <c r="E48" s="8"/>
      <c r="F48" s="9">
        <f>F50</f>
        <v>5.5</v>
      </c>
      <c r="G48" s="10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2">
        <v>1</v>
      </c>
      <c r="W48" s="11">
        <v>0</v>
      </c>
      <c r="X48" s="12">
        <v>0</v>
      </c>
      <c r="Y48" s="11">
        <v>0</v>
      </c>
    </row>
    <row r="49" spans="1:25" ht="24.75" customHeight="1" outlineLevel="2">
      <c r="A49" s="7" t="s">
        <v>421</v>
      </c>
      <c r="B49" s="8" t="s">
        <v>14</v>
      </c>
      <c r="C49" s="8" t="s">
        <v>43</v>
      </c>
      <c r="D49" s="8">
        <v>9000000000</v>
      </c>
      <c r="E49" s="8"/>
      <c r="F49" s="9">
        <f>F50</f>
        <v>5.5</v>
      </c>
      <c r="G49" s="10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2"/>
      <c r="W49" s="11"/>
      <c r="X49" s="12"/>
      <c r="Y49" s="11"/>
    </row>
    <row r="50" spans="1:25" ht="83.25" customHeight="1" outlineLevel="3">
      <c r="A50" s="7" t="s">
        <v>44</v>
      </c>
      <c r="B50" s="8" t="s">
        <v>14</v>
      </c>
      <c r="C50" s="8" t="s">
        <v>43</v>
      </c>
      <c r="D50" s="8" t="s">
        <v>45</v>
      </c>
      <c r="E50" s="8"/>
      <c r="F50" s="9">
        <f>F51</f>
        <v>5.5</v>
      </c>
      <c r="G50" s="10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2">
        <v>1</v>
      </c>
      <c r="W50" s="11">
        <v>0</v>
      </c>
      <c r="X50" s="12">
        <v>0</v>
      </c>
      <c r="Y50" s="11">
        <v>0</v>
      </c>
    </row>
    <row r="51" spans="1:25" ht="45" customHeight="1" outlineLevel="4">
      <c r="A51" s="7" t="s">
        <v>27</v>
      </c>
      <c r="B51" s="8" t="s">
        <v>14</v>
      </c>
      <c r="C51" s="8" t="s">
        <v>43</v>
      </c>
      <c r="D51" s="8" t="s">
        <v>45</v>
      </c>
      <c r="E51" s="8" t="s">
        <v>28</v>
      </c>
      <c r="F51" s="9">
        <f>F52</f>
        <v>5.5</v>
      </c>
      <c r="G51" s="10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2">
        <v>1</v>
      </c>
      <c r="W51" s="11">
        <v>0</v>
      </c>
      <c r="X51" s="12">
        <v>0</v>
      </c>
      <c r="Y51" s="11">
        <v>0</v>
      </c>
    </row>
    <row r="52" spans="1:25" ht="45" customHeight="1" outlineLevel="5">
      <c r="A52" s="7" t="s">
        <v>29</v>
      </c>
      <c r="B52" s="8" t="s">
        <v>14</v>
      </c>
      <c r="C52" s="8" t="s">
        <v>43</v>
      </c>
      <c r="D52" s="8" t="s">
        <v>45</v>
      </c>
      <c r="E52" s="8" t="s">
        <v>30</v>
      </c>
      <c r="F52" s="9">
        <v>5.5</v>
      </c>
      <c r="G52" s="10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2">
        <v>1</v>
      </c>
      <c r="W52" s="11">
        <v>0</v>
      </c>
      <c r="X52" s="12">
        <v>0</v>
      </c>
      <c r="Y52" s="11">
        <v>0</v>
      </c>
    </row>
    <row r="53" spans="1:25" ht="18.75" hidden="1" outlineLevel="2">
      <c r="A53" s="7" t="s">
        <v>46</v>
      </c>
      <c r="B53" s="8" t="s">
        <v>14</v>
      </c>
      <c r="C53" s="8" t="s">
        <v>47</v>
      </c>
      <c r="D53" s="8"/>
      <c r="E53" s="8"/>
      <c r="F53" s="9">
        <f>F54</f>
        <v>0</v>
      </c>
      <c r="G53" s="10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2">
        <v>0</v>
      </c>
      <c r="W53" s="11">
        <v>0</v>
      </c>
      <c r="X53" s="12">
        <v>0</v>
      </c>
      <c r="Y53" s="11">
        <v>0</v>
      </c>
    </row>
    <row r="54" spans="1:25" ht="18.75" hidden="1" outlineLevel="3">
      <c r="A54" s="7" t="s">
        <v>48</v>
      </c>
      <c r="B54" s="8" t="s">
        <v>14</v>
      </c>
      <c r="C54" s="8" t="s">
        <v>47</v>
      </c>
      <c r="D54" s="13" t="s">
        <v>49</v>
      </c>
      <c r="E54" s="8"/>
      <c r="F54" s="9">
        <f>F55</f>
        <v>0</v>
      </c>
      <c r="G54" s="10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2">
        <v>0</v>
      </c>
      <c r="W54" s="11">
        <v>0</v>
      </c>
      <c r="X54" s="12">
        <v>0</v>
      </c>
      <c r="Y54" s="11">
        <v>0</v>
      </c>
    </row>
    <row r="55" spans="1:25" ht="18.75" hidden="1" outlineLevel="4">
      <c r="A55" s="7" t="s">
        <v>33</v>
      </c>
      <c r="B55" s="8" t="s">
        <v>14</v>
      </c>
      <c r="C55" s="8" t="s">
        <v>47</v>
      </c>
      <c r="D55" s="13" t="s">
        <v>49</v>
      </c>
      <c r="E55" s="8" t="s">
        <v>34</v>
      </c>
      <c r="F55" s="9">
        <f>F56</f>
        <v>0</v>
      </c>
      <c r="G55" s="10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2">
        <v>0</v>
      </c>
      <c r="W55" s="11">
        <v>0</v>
      </c>
      <c r="X55" s="12">
        <v>0</v>
      </c>
      <c r="Y55" s="11">
        <v>0</v>
      </c>
    </row>
    <row r="56" spans="1:25" ht="18.75" hidden="1" outlineLevel="5">
      <c r="A56" s="7" t="s">
        <v>50</v>
      </c>
      <c r="B56" s="8" t="s">
        <v>14</v>
      </c>
      <c r="C56" s="8" t="s">
        <v>47</v>
      </c>
      <c r="D56" s="13" t="s">
        <v>49</v>
      </c>
      <c r="E56" s="8" t="s">
        <v>51</v>
      </c>
      <c r="F56" s="9"/>
      <c r="G56" s="10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2">
        <v>0</v>
      </c>
      <c r="W56" s="11">
        <v>0</v>
      </c>
      <c r="X56" s="12">
        <v>0</v>
      </c>
      <c r="Y56" s="11">
        <v>0</v>
      </c>
    </row>
    <row r="57" spans="1:25" ht="27" customHeight="1" outlineLevel="2" collapsed="1">
      <c r="A57" s="7" t="s">
        <v>52</v>
      </c>
      <c r="B57" s="8" t="s">
        <v>14</v>
      </c>
      <c r="C57" s="8" t="s">
        <v>53</v>
      </c>
      <c r="D57" s="8"/>
      <c r="E57" s="8"/>
      <c r="F57" s="9">
        <f>F66+F69+F75+F81+F90+F93+F84+F87+F59</f>
        <v>11724.758859999998</v>
      </c>
      <c r="G57" s="10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2">
        <v>0.59840256649717605</v>
      </c>
      <c r="W57" s="11">
        <v>0</v>
      </c>
      <c r="X57" s="12">
        <v>0</v>
      </c>
      <c r="Y57" s="11">
        <v>0</v>
      </c>
    </row>
    <row r="58" spans="1:25" ht="27" customHeight="1" outlineLevel="2">
      <c r="A58" s="7" t="s">
        <v>421</v>
      </c>
      <c r="B58" s="8" t="s">
        <v>14</v>
      </c>
      <c r="C58" s="8" t="s">
        <v>53</v>
      </c>
      <c r="D58" s="8">
        <v>9000000000</v>
      </c>
      <c r="E58" s="8"/>
      <c r="F58" s="9">
        <f>F59</f>
        <v>1374.2</v>
      </c>
      <c r="G58" s="10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  <c r="W58" s="11"/>
      <c r="X58" s="12"/>
      <c r="Y58" s="11"/>
    </row>
    <row r="59" spans="1:25" ht="27" customHeight="1" outlineLevel="2">
      <c r="A59" s="7" t="s">
        <v>54</v>
      </c>
      <c r="B59" s="8" t="s">
        <v>14</v>
      </c>
      <c r="C59" s="8" t="s">
        <v>53</v>
      </c>
      <c r="D59" s="8">
        <v>9990026040</v>
      </c>
      <c r="E59" s="8"/>
      <c r="F59" s="9">
        <f>F60+F62</f>
        <v>1374.2</v>
      </c>
      <c r="G59" s="10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2"/>
      <c r="W59" s="11"/>
      <c r="X59" s="12"/>
      <c r="Y59" s="11"/>
    </row>
    <row r="60" spans="1:25" ht="93" customHeight="1" outlineLevel="2">
      <c r="A60" s="7" t="s">
        <v>20</v>
      </c>
      <c r="B60" s="8" t="s">
        <v>14</v>
      </c>
      <c r="C60" s="8" t="s">
        <v>53</v>
      </c>
      <c r="D60" s="8">
        <v>9990026040</v>
      </c>
      <c r="E60" s="8" t="s">
        <v>21</v>
      </c>
      <c r="F60" s="9">
        <f>F61</f>
        <v>1267.2</v>
      </c>
      <c r="G60" s="10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2"/>
      <c r="W60" s="11"/>
      <c r="X60" s="12"/>
      <c r="Y60" s="11"/>
    </row>
    <row r="61" spans="1:25" ht="45.75" customHeight="1" outlineLevel="2">
      <c r="A61" s="7" t="s">
        <v>22</v>
      </c>
      <c r="B61" s="8" t="s">
        <v>14</v>
      </c>
      <c r="C61" s="8" t="s">
        <v>53</v>
      </c>
      <c r="D61" s="8">
        <v>9990026040</v>
      </c>
      <c r="E61" s="8" t="s">
        <v>23</v>
      </c>
      <c r="F61" s="9">
        <v>1267.2</v>
      </c>
      <c r="G61" s="10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2"/>
      <c r="W61" s="11"/>
      <c r="X61" s="12"/>
      <c r="Y61" s="11"/>
    </row>
    <row r="62" spans="1:25" ht="42.75" customHeight="1" outlineLevel="2">
      <c r="A62" s="7" t="s">
        <v>27</v>
      </c>
      <c r="B62" s="8" t="s">
        <v>14</v>
      </c>
      <c r="C62" s="8" t="s">
        <v>53</v>
      </c>
      <c r="D62" s="8">
        <v>9990026040</v>
      </c>
      <c r="E62" s="8" t="s">
        <v>28</v>
      </c>
      <c r="F62" s="9">
        <f>F63</f>
        <v>107</v>
      </c>
      <c r="G62" s="10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2"/>
      <c r="W62" s="11"/>
      <c r="X62" s="12"/>
      <c r="Y62" s="11"/>
    </row>
    <row r="63" spans="1:25" ht="46.5" customHeight="1" outlineLevel="2">
      <c r="A63" s="7" t="s">
        <v>29</v>
      </c>
      <c r="B63" s="8" t="s">
        <v>14</v>
      </c>
      <c r="C63" s="8" t="s">
        <v>53</v>
      </c>
      <c r="D63" s="8">
        <v>9990026040</v>
      </c>
      <c r="E63" s="8" t="s">
        <v>30</v>
      </c>
      <c r="F63" s="9">
        <v>107</v>
      </c>
      <c r="G63" s="10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2"/>
      <c r="W63" s="11"/>
      <c r="X63" s="12"/>
      <c r="Y63" s="11"/>
    </row>
    <row r="64" spans="1:25" ht="65.25" customHeight="1" outlineLevel="2">
      <c r="A64" s="39" t="s">
        <v>423</v>
      </c>
      <c r="B64" s="8" t="s">
        <v>14</v>
      </c>
      <c r="C64" s="8" t="s">
        <v>53</v>
      </c>
      <c r="D64" s="13" t="s">
        <v>425</v>
      </c>
      <c r="E64" s="8"/>
      <c r="F64" s="9">
        <f>F65</f>
        <v>5949.3940000000002</v>
      </c>
      <c r="G64" s="10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2"/>
      <c r="W64" s="11"/>
      <c r="X64" s="12"/>
      <c r="Y64" s="11"/>
    </row>
    <row r="65" spans="1:25" ht="108.75" customHeight="1" outlineLevel="2">
      <c r="A65" s="39" t="s">
        <v>424</v>
      </c>
      <c r="B65" s="8" t="s">
        <v>14</v>
      </c>
      <c r="C65" s="8" t="s">
        <v>53</v>
      </c>
      <c r="D65" s="13" t="s">
        <v>426</v>
      </c>
      <c r="E65" s="8"/>
      <c r="F65" s="9">
        <f>F66+F69</f>
        <v>5949.3940000000002</v>
      </c>
      <c r="G65" s="10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2"/>
      <c r="W65" s="11"/>
      <c r="X65" s="12"/>
      <c r="Y65" s="11"/>
    </row>
    <row r="66" spans="1:25" ht="44.25" customHeight="1" outlineLevel="3">
      <c r="A66" s="7" t="s">
        <v>55</v>
      </c>
      <c r="B66" s="8" t="s">
        <v>14</v>
      </c>
      <c r="C66" s="8" t="s">
        <v>53</v>
      </c>
      <c r="D66" s="13" t="s">
        <v>56</v>
      </c>
      <c r="E66" s="8"/>
      <c r="F66" s="9">
        <f>F67</f>
        <v>150.59399999999999</v>
      </c>
      <c r="G66" s="10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2">
        <v>0.43923076923076898</v>
      </c>
      <c r="W66" s="11">
        <v>0</v>
      </c>
      <c r="X66" s="12">
        <v>0</v>
      </c>
      <c r="Y66" s="11">
        <v>0</v>
      </c>
    </row>
    <row r="67" spans="1:25" ht="45" customHeight="1" outlineLevel="4">
      <c r="A67" s="7" t="s">
        <v>27</v>
      </c>
      <c r="B67" s="8" t="s">
        <v>14</v>
      </c>
      <c r="C67" s="8" t="s">
        <v>53</v>
      </c>
      <c r="D67" s="13" t="s">
        <v>56</v>
      </c>
      <c r="E67" s="8" t="s">
        <v>28</v>
      </c>
      <c r="F67" s="9">
        <f>F68</f>
        <v>150.59399999999999</v>
      </c>
      <c r="G67" s="10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2">
        <v>0.43923076923076898</v>
      </c>
      <c r="W67" s="11">
        <v>0</v>
      </c>
      <c r="X67" s="12">
        <v>0</v>
      </c>
      <c r="Y67" s="11">
        <v>0</v>
      </c>
    </row>
    <row r="68" spans="1:25" ht="46.5" customHeight="1" outlineLevel="5">
      <c r="A68" s="7" t="s">
        <v>29</v>
      </c>
      <c r="B68" s="8" t="s">
        <v>14</v>
      </c>
      <c r="C68" s="8" t="s">
        <v>53</v>
      </c>
      <c r="D68" s="13" t="s">
        <v>56</v>
      </c>
      <c r="E68" s="8" t="s">
        <v>30</v>
      </c>
      <c r="F68" s="9">
        <v>150.59399999999999</v>
      </c>
      <c r="G68" s="10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2">
        <v>0.43923076923076898</v>
      </c>
      <c r="W68" s="11">
        <v>0</v>
      </c>
      <c r="X68" s="12">
        <v>0</v>
      </c>
      <c r="Y68" s="11">
        <v>0</v>
      </c>
    </row>
    <row r="69" spans="1:25" ht="27.75" customHeight="1" outlineLevel="3">
      <c r="A69" s="7" t="s">
        <v>57</v>
      </c>
      <c r="B69" s="8" t="s">
        <v>14</v>
      </c>
      <c r="C69" s="8" t="s">
        <v>53</v>
      </c>
      <c r="D69" s="13" t="s">
        <v>58</v>
      </c>
      <c r="E69" s="8"/>
      <c r="F69" s="9">
        <f>F70+F72</f>
        <v>5798.8</v>
      </c>
      <c r="G69" s="10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2">
        <v>0.52963569810005195</v>
      </c>
      <c r="W69" s="11">
        <v>0</v>
      </c>
      <c r="X69" s="12">
        <v>0</v>
      </c>
      <c r="Y69" s="11">
        <v>0</v>
      </c>
    </row>
    <row r="70" spans="1:25" ht="44.25" customHeight="1" outlineLevel="4">
      <c r="A70" s="7" t="s">
        <v>27</v>
      </c>
      <c r="B70" s="8" t="s">
        <v>14</v>
      </c>
      <c r="C70" s="8" t="s">
        <v>53</v>
      </c>
      <c r="D70" s="13" t="s">
        <v>58</v>
      </c>
      <c r="E70" s="8" t="s">
        <v>28</v>
      </c>
      <c r="F70" s="9">
        <f>F71</f>
        <v>5798.8</v>
      </c>
      <c r="G70" s="10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2">
        <v>0.52823776223776198</v>
      </c>
      <c r="W70" s="11">
        <v>0</v>
      </c>
      <c r="X70" s="12">
        <v>0</v>
      </c>
      <c r="Y70" s="11">
        <v>0</v>
      </c>
    </row>
    <row r="71" spans="1:25" ht="42.75" customHeight="1" outlineLevel="5">
      <c r="A71" s="7" t="s">
        <v>29</v>
      </c>
      <c r="B71" s="8" t="s">
        <v>14</v>
      </c>
      <c r="C71" s="8" t="s">
        <v>53</v>
      </c>
      <c r="D71" s="13" t="s">
        <v>58</v>
      </c>
      <c r="E71" s="8" t="s">
        <v>30</v>
      </c>
      <c r="F71" s="9">
        <v>5798.8</v>
      </c>
      <c r="G71" s="10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2">
        <v>0.52823776223776198</v>
      </c>
      <c r="W71" s="11">
        <v>0</v>
      </c>
      <c r="X71" s="12">
        <v>0</v>
      </c>
      <c r="Y71" s="11">
        <v>0</v>
      </c>
    </row>
    <row r="72" spans="1:25" ht="26.25" hidden="1" customHeight="1" outlineLevel="4">
      <c r="A72" s="7" t="s">
        <v>33</v>
      </c>
      <c r="B72" s="8" t="s">
        <v>14</v>
      </c>
      <c r="C72" s="8" t="s">
        <v>53</v>
      </c>
      <c r="D72" s="8" t="s">
        <v>59</v>
      </c>
      <c r="E72" s="8" t="s">
        <v>34</v>
      </c>
      <c r="F72" s="9">
        <f>F73</f>
        <v>0</v>
      </c>
      <c r="G72" s="10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2">
        <v>1</v>
      </c>
      <c r="W72" s="11">
        <v>0</v>
      </c>
      <c r="X72" s="12">
        <v>0</v>
      </c>
      <c r="Y72" s="11">
        <v>0</v>
      </c>
    </row>
    <row r="73" spans="1:25" ht="24.75" hidden="1" customHeight="1" outlineLevel="5">
      <c r="A73" s="7" t="s">
        <v>35</v>
      </c>
      <c r="B73" s="8" t="s">
        <v>14</v>
      </c>
      <c r="C73" s="8" t="s">
        <v>53</v>
      </c>
      <c r="D73" s="8" t="s">
        <v>59</v>
      </c>
      <c r="E73" s="8" t="s">
        <v>36</v>
      </c>
      <c r="F73" s="9"/>
      <c r="G73" s="10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2">
        <v>1</v>
      </c>
      <c r="W73" s="11">
        <v>0</v>
      </c>
      <c r="X73" s="12">
        <v>0</v>
      </c>
      <c r="Y73" s="11">
        <v>0</v>
      </c>
    </row>
    <row r="74" spans="1:25" ht="24.75" customHeight="1" outlineLevel="5">
      <c r="A74" s="7" t="s">
        <v>421</v>
      </c>
      <c r="B74" s="8" t="s">
        <v>14</v>
      </c>
      <c r="C74" s="8" t="s">
        <v>53</v>
      </c>
      <c r="D74" s="8">
        <v>9000000000</v>
      </c>
      <c r="E74" s="8"/>
      <c r="F74" s="9">
        <f>F75+F81+F84+F87+F90+F93</f>
        <v>4401.1648599999999</v>
      </c>
      <c r="G74" s="10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1"/>
      <c r="X74" s="12"/>
      <c r="Y74" s="11"/>
    </row>
    <row r="75" spans="1:25" ht="37.5" outlineLevel="3">
      <c r="A75" s="7" t="s">
        <v>60</v>
      </c>
      <c r="B75" s="8" t="s">
        <v>14</v>
      </c>
      <c r="C75" s="8" t="s">
        <v>53</v>
      </c>
      <c r="D75" s="8" t="s">
        <v>61</v>
      </c>
      <c r="E75" s="8"/>
      <c r="F75" s="9">
        <f>F76+F78</f>
        <v>2036.4931000000001</v>
      </c>
      <c r="G75" s="10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2">
        <v>0.615295367961745</v>
      </c>
      <c r="W75" s="11">
        <v>0</v>
      </c>
      <c r="X75" s="12">
        <v>0</v>
      </c>
      <c r="Y75" s="11">
        <v>0</v>
      </c>
    </row>
    <row r="76" spans="1:25" ht="37.5" outlineLevel="4">
      <c r="A76" s="7" t="s">
        <v>27</v>
      </c>
      <c r="B76" s="8" t="s">
        <v>14</v>
      </c>
      <c r="C76" s="8" t="s">
        <v>53</v>
      </c>
      <c r="D76" s="8">
        <v>9990026110</v>
      </c>
      <c r="E76" s="8" t="s">
        <v>28</v>
      </c>
      <c r="F76" s="9">
        <f>F77</f>
        <v>2005.7270000000001</v>
      </c>
      <c r="G76" s="10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2">
        <v>0.615295367961745</v>
      </c>
      <c r="W76" s="11">
        <v>0</v>
      </c>
      <c r="X76" s="12">
        <v>0</v>
      </c>
      <c r="Y76" s="11">
        <v>0</v>
      </c>
    </row>
    <row r="77" spans="1:25" ht="36.75" customHeight="1" outlineLevel="5">
      <c r="A77" s="7" t="s">
        <v>29</v>
      </c>
      <c r="B77" s="8" t="s">
        <v>14</v>
      </c>
      <c r="C77" s="8" t="s">
        <v>53</v>
      </c>
      <c r="D77" s="8">
        <v>9990026110</v>
      </c>
      <c r="E77" s="8" t="s">
        <v>30</v>
      </c>
      <c r="F77" s="9">
        <v>2005.7270000000001</v>
      </c>
      <c r="G77" s="10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2">
        <v>0.615295367961745</v>
      </c>
      <c r="W77" s="11">
        <v>0</v>
      </c>
      <c r="X77" s="12">
        <v>0</v>
      </c>
      <c r="Y77" s="11">
        <v>0</v>
      </c>
    </row>
    <row r="78" spans="1:25" ht="32.25" customHeight="1" outlineLevel="5">
      <c r="A78" s="7" t="s">
        <v>33</v>
      </c>
      <c r="B78" s="8" t="s">
        <v>14</v>
      </c>
      <c r="C78" s="8" t="s">
        <v>53</v>
      </c>
      <c r="D78" s="8">
        <v>9990026110</v>
      </c>
      <c r="E78" s="8">
        <v>800</v>
      </c>
      <c r="F78" s="9">
        <f>F79+F80</f>
        <v>30.766100000000002</v>
      </c>
      <c r="G78" s="10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2"/>
      <c r="W78" s="11"/>
      <c r="X78" s="12"/>
      <c r="Y78" s="11"/>
    </row>
    <row r="79" spans="1:25" ht="30" customHeight="1" outlineLevel="5">
      <c r="A79" s="7" t="s">
        <v>367</v>
      </c>
      <c r="B79" s="8" t="s">
        <v>14</v>
      </c>
      <c r="C79" s="8" t="s">
        <v>53</v>
      </c>
      <c r="D79" s="8">
        <v>9990026110</v>
      </c>
      <c r="E79" s="8">
        <v>830</v>
      </c>
      <c r="F79" s="9">
        <v>29.266100000000002</v>
      </c>
      <c r="G79" s="10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2"/>
      <c r="W79" s="11"/>
      <c r="X79" s="12"/>
      <c r="Y79" s="11"/>
    </row>
    <row r="80" spans="1:25" ht="30" customHeight="1" outlineLevel="5">
      <c r="A80" s="7" t="s">
        <v>35</v>
      </c>
      <c r="B80" s="8" t="s">
        <v>14</v>
      </c>
      <c r="C80" s="8" t="s">
        <v>53</v>
      </c>
      <c r="D80" s="8">
        <v>9990026110</v>
      </c>
      <c r="E80" s="8">
        <v>850</v>
      </c>
      <c r="F80" s="9">
        <v>1.5</v>
      </c>
      <c r="G80" s="10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2"/>
      <c r="W80" s="11"/>
      <c r="X80" s="12"/>
      <c r="Y80" s="11"/>
    </row>
    <row r="81" spans="1:25" ht="18.75" outlineLevel="3">
      <c r="A81" s="7" t="s">
        <v>62</v>
      </c>
      <c r="B81" s="8" t="s">
        <v>14</v>
      </c>
      <c r="C81" s="8" t="s">
        <v>53</v>
      </c>
      <c r="D81" s="8">
        <v>9990026111</v>
      </c>
      <c r="E81" s="8"/>
      <c r="F81" s="9">
        <f>F82</f>
        <v>210.56700000000001</v>
      </c>
      <c r="G81" s="10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2">
        <v>0.95201017169997704</v>
      </c>
      <c r="W81" s="11">
        <v>0</v>
      </c>
      <c r="X81" s="12">
        <v>0</v>
      </c>
      <c r="Y81" s="11">
        <v>0</v>
      </c>
    </row>
    <row r="82" spans="1:25" ht="37.5" outlineLevel="4">
      <c r="A82" s="7" t="s">
        <v>27</v>
      </c>
      <c r="B82" s="8" t="s">
        <v>14</v>
      </c>
      <c r="C82" s="8" t="s">
        <v>53</v>
      </c>
      <c r="D82" s="8">
        <v>9990026111</v>
      </c>
      <c r="E82" s="8" t="s">
        <v>28</v>
      </c>
      <c r="F82" s="9">
        <f>F83</f>
        <v>210.56700000000001</v>
      </c>
      <c r="G82" s="10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2">
        <v>0.95201017169997704</v>
      </c>
      <c r="W82" s="11">
        <v>0</v>
      </c>
      <c r="X82" s="12">
        <v>0</v>
      </c>
      <c r="Y82" s="11">
        <v>0</v>
      </c>
    </row>
    <row r="83" spans="1:25" ht="56.25" outlineLevel="5">
      <c r="A83" s="7" t="s">
        <v>29</v>
      </c>
      <c r="B83" s="8" t="s">
        <v>14</v>
      </c>
      <c r="C83" s="8" t="s">
        <v>53</v>
      </c>
      <c r="D83" s="8">
        <v>9990026111</v>
      </c>
      <c r="E83" s="8" t="s">
        <v>30</v>
      </c>
      <c r="F83" s="9">
        <v>210.56700000000001</v>
      </c>
      <c r="G83" s="10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2">
        <v>0.95201017169997704</v>
      </c>
      <c r="W83" s="11">
        <v>0</v>
      </c>
      <c r="X83" s="12">
        <v>0</v>
      </c>
      <c r="Y83" s="11">
        <v>0</v>
      </c>
    </row>
    <row r="84" spans="1:25" ht="27.75" customHeight="1" outlineLevel="5">
      <c r="A84" s="7" t="s">
        <v>63</v>
      </c>
      <c r="B84" s="8" t="s">
        <v>14</v>
      </c>
      <c r="C84" s="8" t="s">
        <v>53</v>
      </c>
      <c r="D84" s="8">
        <v>9990026112</v>
      </c>
      <c r="E84" s="8"/>
      <c r="F84" s="9">
        <f>F85</f>
        <v>1196.5097599999999</v>
      </c>
      <c r="G84" s="10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2"/>
      <c r="W84" s="11"/>
      <c r="X84" s="12"/>
      <c r="Y84" s="11"/>
    </row>
    <row r="85" spans="1:25" ht="48" customHeight="1" outlineLevel="5">
      <c r="A85" s="7" t="s">
        <v>27</v>
      </c>
      <c r="B85" s="8" t="s">
        <v>14</v>
      </c>
      <c r="C85" s="8" t="s">
        <v>53</v>
      </c>
      <c r="D85" s="8">
        <v>9990026112</v>
      </c>
      <c r="E85" s="8" t="s">
        <v>28</v>
      </c>
      <c r="F85" s="9">
        <f>F86</f>
        <v>1196.5097599999999</v>
      </c>
      <c r="G85" s="10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2"/>
      <c r="W85" s="11"/>
      <c r="X85" s="12"/>
      <c r="Y85" s="11"/>
    </row>
    <row r="86" spans="1:25" ht="48" customHeight="1" outlineLevel="5">
      <c r="A86" s="7" t="s">
        <v>29</v>
      </c>
      <c r="B86" s="8" t="s">
        <v>14</v>
      </c>
      <c r="C86" s="8" t="s">
        <v>53</v>
      </c>
      <c r="D86" s="8">
        <v>9990026112</v>
      </c>
      <c r="E86" s="8" t="s">
        <v>30</v>
      </c>
      <c r="F86" s="9">
        <v>1196.5097599999999</v>
      </c>
      <c r="G86" s="10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2"/>
      <c r="W86" s="11"/>
      <c r="X86" s="12"/>
      <c r="Y86" s="11"/>
    </row>
    <row r="87" spans="1:25" ht="27" customHeight="1" outlineLevel="5">
      <c r="A87" s="7" t="s">
        <v>64</v>
      </c>
      <c r="B87" s="8" t="s">
        <v>14</v>
      </c>
      <c r="C87" s="8" t="s">
        <v>53</v>
      </c>
      <c r="D87" s="8">
        <v>9990026113</v>
      </c>
      <c r="E87" s="8"/>
      <c r="F87" s="9">
        <f>F88</f>
        <v>901.91099999999994</v>
      </c>
      <c r="G87" s="10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2"/>
      <c r="W87" s="11"/>
      <c r="X87" s="12"/>
      <c r="Y87" s="11"/>
    </row>
    <row r="88" spans="1:25" ht="48" customHeight="1" outlineLevel="5">
      <c r="A88" s="7" t="s">
        <v>27</v>
      </c>
      <c r="B88" s="8" t="s">
        <v>14</v>
      </c>
      <c r="C88" s="8" t="s">
        <v>53</v>
      </c>
      <c r="D88" s="8">
        <v>9990026113</v>
      </c>
      <c r="E88" s="8" t="s">
        <v>28</v>
      </c>
      <c r="F88" s="9">
        <f>F89</f>
        <v>901.91099999999994</v>
      </c>
      <c r="G88" s="10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2"/>
      <c r="W88" s="11"/>
      <c r="X88" s="12"/>
      <c r="Y88" s="11"/>
    </row>
    <row r="89" spans="1:25" ht="48" customHeight="1" outlineLevel="5">
      <c r="A89" s="7" t="s">
        <v>29</v>
      </c>
      <c r="B89" s="8" t="s">
        <v>14</v>
      </c>
      <c r="C89" s="8" t="s">
        <v>53</v>
      </c>
      <c r="D89" s="8">
        <v>9990026113</v>
      </c>
      <c r="E89" s="8" t="s">
        <v>30</v>
      </c>
      <c r="F89" s="9">
        <v>901.91099999999994</v>
      </c>
      <c r="G89" s="10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2"/>
      <c r="W89" s="11"/>
      <c r="X89" s="12"/>
      <c r="Y89" s="11"/>
    </row>
    <row r="90" spans="1:25" ht="56.25" outlineLevel="3">
      <c r="A90" s="7" t="s">
        <v>19</v>
      </c>
      <c r="B90" s="8" t="s">
        <v>14</v>
      </c>
      <c r="C90" s="8" t="s">
        <v>53</v>
      </c>
      <c r="D90" s="8" t="s">
        <v>39</v>
      </c>
      <c r="E90" s="8"/>
      <c r="F90" s="9">
        <f>F91</f>
        <v>20.684000000000001</v>
      </c>
      <c r="G90" s="10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2">
        <v>1</v>
      </c>
      <c r="W90" s="11">
        <v>0</v>
      </c>
      <c r="X90" s="12">
        <v>0</v>
      </c>
      <c r="Y90" s="11">
        <v>0</v>
      </c>
    </row>
    <row r="91" spans="1:25" ht="93.75" outlineLevel="4">
      <c r="A91" s="7" t="s">
        <v>20</v>
      </c>
      <c r="B91" s="8" t="s">
        <v>14</v>
      </c>
      <c r="C91" s="8" t="s">
        <v>53</v>
      </c>
      <c r="D91" s="8" t="s">
        <v>39</v>
      </c>
      <c r="E91" s="8" t="s">
        <v>21</v>
      </c>
      <c r="F91" s="9">
        <f>F92</f>
        <v>20.684000000000001</v>
      </c>
      <c r="G91" s="10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2">
        <v>1</v>
      </c>
      <c r="W91" s="11">
        <v>0</v>
      </c>
      <c r="X91" s="12">
        <v>0</v>
      </c>
      <c r="Y91" s="11">
        <v>0</v>
      </c>
    </row>
    <row r="92" spans="1:25" ht="37.5" outlineLevel="5">
      <c r="A92" s="7" t="s">
        <v>22</v>
      </c>
      <c r="B92" s="8" t="s">
        <v>14</v>
      </c>
      <c r="C92" s="8" t="s">
        <v>53</v>
      </c>
      <c r="D92" s="8" t="s">
        <v>39</v>
      </c>
      <c r="E92" s="8" t="s">
        <v>23</v>
      </c>
      <c r="F92" s="9">
        <v>20.684000000000001</v>
      </c>
      <c r="G92" s="10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2">
        <v>1</v>
      </c>
      <c r="W92" s="11">
        <v>0</v>
      </c>
      <c r="X92" s="12">
        <v>0</v>
      </c>
      <c r="Y92" s="11">
        <v>0</v>
      </c>
    </row>
    <row r="93" spans="1:25" ht="93" customHeight="1" outlineLevel="3">
      <c r="A93" s="7" t="s">
        <v>65</v>
      </c>
      <c r="B93" s="8" t="s">
        <v>14</v>
      </c>
      <c r="C93" s="8" t="s">
        <v>53</v>
      </c>
      <c r="D93" s="8" t="s">
        <v>66</v>
      </c>
      <c r="E93" s="8"/>
      <c r="F93" s="9">
        <f>F94</f>
        <v>35</v>
      </c>
      <c r="G93" s="10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2">
        <v>0.754285714285714</v>
      </c>
      <c r="W93" s="11">
        <v>0</v>
      </c>
      <c r="X93" s="12">
        <v>0</v>
      </c>
      <c r="Y93" s="11">
        <v>0</v>
      </c>
    </row>
    <row r="94" spans="1:25" ht="46.5" customHeight="1" outlineLevel="4">
      <c r="A94" s="7" t="s">
        <v>27</v>
      </c>
      <c r="B94" s="8" t="s">
        <v>14</v>
      </c>
      <c r="C94" s="8" t="s">
        <v>53</v>
      </c>
      <c r="D94" s="8" t="s">
        <v>66</v>
      </c>
      <c r="E94" s="8" t="s">
        <v>28</v>
      </c>
      <c r="F94" s="9">
        <f>F95</f>
        <v>35</v>
      </c>
      <c r="G94" s="10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2">
        <v>0.754285714285714</v>
      </c>
      <c r="W94" s="11">
        <v>0</v>
      </c>
      <c r="X94" s="12">
        <v>0</v>
      </c>
      <c r="Y94" s="11">
        <v>0</v>
      </c>
    </row>
    <row r="95" spans="1:25" ht="48" customHeight="1" outlineLevel="5">
      <c r="A95" s="7" t="s">
        <v>29</v>
      </c>
      <c r="B95" s="8" t="s">
        <v>14</v>
      </c>
      <c r="C95" s="8" t="s">
        <v>53</v>
      </c>
      <c r="D95" s="8" t="s">
        <v>66</v>
      </c>
      <c r="E95" s="8" t="s">
        <v>30</v>
      </c>
      <c r="F95" s="9">
        <v>35</v>
      </c>
      <c r="G95" s="10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2">
        <v>0.754285714285714</v>
      </c>
      <c r="W95" s="11">
        <v>0</v>
      </c>
      <c r="X95" s="12">
        <v>0</v>
      </c>
      <c r="Y95" s="11">
        <v>0</v>
      </c>
    </row>
    <row r="96" spans="1:25" ht="46.5" customHeight="1" outlineLevel="1">
      <c r="A96" s="7" t="s">
        <v>67</v>
      </c>
      <c r="B96" s="8" t="s">
        <v>14</v>
      </c>
      <c r="C96" s="8" t="s">
        <v>68</v>
      </c>
      <c r="D96" s="8"/>
      <c r="E96" s="8"/>
      <c r="F96" s="9">
        <f>F97+F110</f>
        <v>5846.9279999999999</v>
      </c>
      <c r="G96" s="10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2">
        <v>0.71646548300977597</v>
      </c>
      <c r="W96" s="11">
        <v>0</v>
      </c>
      <c r="X96" s="12">
        <v>0</v>
      </c>
      <c r="Y96" s="11">
        <v>0</v>
      </c>
    </row>
    <row r="97" spans="1:25" ht="24" customHeight="1" outlineLevel="2">
      <c r="A97" s="7" t="s">
        <v>69</v>
      </c>
      <c r="B97" s="8" t="s">
        <v>14</v>
      </c>
      <c r="C97" s="8" t="s">
        <v>70</v>
      </c>
      <c r="D97" s="8"/>
      <c r="E97" s="8"/>
      <c r="F97" s="9">
        <f>F99+F102+F107</f>
        <v>2323.895</v>
      </c>
      <c r="G97" s="10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2">
        <v>0.69803254605171905</v>
      </c>
      <c r="W97" s="11">
        <v>0</v>
      </c>
      <c r="X97" s="12">
        <v>0</v>
      </c>
      <c r="Y97" s="11">
        <v>0</v>
      </c>
    </row>
    <row r="98" spans="1:25" ht="24" customHeight="1" outlineLevel="2">
      <c r="A98" s="7" t="s">
        <v>421</v>
      </c>
      <c r="B98" s="8" t="s">
        <v>14</v>
      </c>
      <c r="C98" s="8" t="s">
        <v>70</v>
      </c>
      <c r="D98" s="8">
        <v>9000000000</v>
      </c>
      <c r="E98" s="8"/>
      <c r="F98" s="9">
        <f>F99+F102+F107</f>
        <v>2323.895</v>
      </c>
      <c r="G98" s="10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2"/>
      <c r="W98" s="11"/>
      <c r="X98" s="12"/>
      <c r="Y98" s="11"/>
    </row>
    <row r="99" spans="1:25" ht="56.25" outlineLevel="3">
      <c r="A99" s="7" t="s">
        <v>19</v>
      </c>
      <c r="B99" s="8" t="s">
        <v>14</v>
      </c>
      <c r="C99" s="8" t="s">
        <v>70</v>
      </c>
      <c r="D99" s="31" t="s">
        <v>39</v>
      </c>
      <c r="E99" s="8"/>
      <c r="F99" s="9">
        <f>F100</f>
        <v>60.895000000000003</v>
      </c>
      <c r="G99" s="10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2">
        <v>1</v>
      </c>
      <c r="W99" s="11">
        <v>0</v>
      </c>
      <c r="X99" s="12">
        <v>0</v>
      </c>
      <c r="Y99" s="11">
        <v>0</v>
      </c>
    </row>
    <row r="100" spans="1:25" ht="93.75" outlineLevel="4">
      <c r="A100" s="7" t="s">
        <v>20</v>
      </c>
      <c r="B100" s="8" t="s">
        <v>14</v>
      </c>
      <c r="C100" s="8" t="s">
        <v>70</v>
      </c>
      <c r="D100" s="8" t="s">
        <v>39</v>
      </c>
      <c r="E100" s="8" t="s">
        <v>21</v>
      </c>
      <c r="F100" s="9">
        <f>F101</f>
        <v>60.895000000000003</v>
      </c>
      <c r="G100" s="10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2">
        <v>1</v>
      </c>
      <c r="W100" s="11">
        <v>0</v>
      </c>
      <c r="X100" s="12">
        <v>0</v>
      </c>
      <c r="Y100" s="11">
        <v>0</v>
      </c>
    </row>
    <row r="101" spans="1:25" ht="37.5" outlineLevel="5">
      <c r="A101" s="7" t="s">
        <v>22</v>
      </c>
      <c r="B101" s="8" t="s">
        <v>14</v>
      </c>
      <c r="C101" s="8" t="s">
        <v>70</v>
      </c>
      <c r="D101" s="8" t="s">
        <v>39</v>
      </c>
      <c r="E101" s="8" t="s">
        <v>23</v>
      </c>
      <c r="F101" s="9">
        <v>60.895000000000003</v>
      </c>
      <c r="G101" s="10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2">
        <v>1</v>
      </c>
      <c r="W101" s="11">
        <v>0</v>
      </c>
      <c r="X101" s="12">
        <v>0</v>
      </c>
      <c r="Y101" s="11">
        <v>0</v>
      </c>
    </row>
    <row r="102" spans="1:25" ht="56.25" customHeight="1" outlineLevel="3">
      <c r="A102" s="7" t="s">
        <v>71</v>
      </c>
      <c r="B102" s="8" t="s">
        <v>14</v>
      </c>
      <c r="C102" s="8" t="s">
        <v>70</v>
      </c>
      <c r="D102" s="8" t="s">
        <v>72</v>
      </c>
      <c r="E102" s="8"/>
      <c r="F102" s="9">
        <f>F103+F105</f>
        <v>1683</v>
      </c>
      <c r="G102" s="10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2">
        <v>0.69079448424068801</v>
      </c>
      <c r="W102" s="11">
        <v>0</v>
      </c>
      <c r="X102" s="12">
        <v>0</v>
      </c>
      <c r="Y102" s="11">
        <v>0</v>
      </c>
    </row>
    <row r="103" spans="1:25" ht="88.5" customHeight="1" outlineLevel="4">
      <c r="A103" s="7" t="s">
        <v>26</v>
      </c>
      <c r="B103" s="8" t="s">
        <v>14</v>
      </c>
      <c r="C103" s="8" t="s">
        <v>70</v>
      </c>
      <c r="D103" s="8" t="s">
        <v>72</v>
      </c>
      <c r="E103" s="8" t="s">
        <v>21</v>
      </c>
      <c r="F103" s="9">
        <f>F104</f>
        <v>1425.09635</v>
      </c>
      <c r="G103" s="10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2">
        <v>0.69253388588588605</v>
      </c>
      <c r="W103" s="11">
        <v>0</v>
      </c>
      <c r="X103" s="12">
        <v>0</v>
      </c>
      <c r="Y103" s="11">
        <v>0</v>
      </c>
    </row>
    <row r="104" spans="1:25" ht="45" customHeight="1" outlineLevel="5">
      <c r="A104" s="7" t="s">
        <v>22</v>
      </c>
      <c r="B104" s="8" t="s">
        <v>14</v>
      </c>
      <c r="C104" s="8" t="s">
        <v>70</v>
      </c>
      <c r="D104" s="8" t="s">
        <v>72</v>
      </c>
      <c r="E104" s="8" t="s">
        <v>23</v>
      </c>
      <c r="F104" s="9">
        <v>1425.09635</v>
      </c>
      <c r="G104" s="10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2">
        <v>0.69253388588588605</v>
      </c>
      <c r="W104" s="11">
        <v>0</v>
      </c>
      <c r="X104" s="12">
        <v>0</v>
      </c>
      <c r="Y104" s="11">
        <v>0</v>
      </c>
    </row>
    <row r="105" spans="1:25" ht="48.75" customHeight="1" outlineLevel="4">
      <c r="A105" s="7" t="s">
        <v>27</v>
      </c>
      <c r="B105" s="8" t="s">
        <v>14</v>
      </c>
      <c r="C105" s="8" t="s">
        <v>70</v>
      </c>
      <c r="D105" s="8" t="s">
        <v>72</v>
      </c>
      <c r="E105" s="8" t="s">
        <v>28</v>
      </c>
      <c r="F105" s="9">
        <f>F106</f>
        <v>257.90365000000003</v>
      </c>
      <c r="G105" s="10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2">
        <v>0.40686274509803899</v>
      </c>
      <c r="W105" s="11">
        <v>0</v>
      </c>
      <c r="X105" s="12">
        <v>0</v>
      </c>
      <c r="Y105" s="11">
        <v>0</v>
      </c>
    </row>
    <row r="106" spans="1:25" ht="48.75" customHeight="1" outlineLevel="5">
      <c r="A106" s="7" t="s">
        <v>29</v>
      </c>
      <c r="B106" s="8" t="s">
        <v>14</v>
      </c>
      <c r="C106" s="8" t="s">
        <v>70</v>
      </c>
      <c r="D106" s="8" t="s">
        <v>72</v>
      </c>
      <c r="E106" s="8" t="s">
        <v>30</v>
      </c>
      <c r="F106" s="9">
        <v>257.90365000000003</v>
      </c>
      <c r="G106" s="10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2">
        <v>0.40686274509803899</v>
      </c>
      <c r="W106" s="11">
        <v>0</v>
      </c>
      <c r="X106" s="12">
        <v>0</v>
      </c>
      <c r="Y106" s="11">
        <v>0</v>
      </c>
    </row>
    <row r="107" spans="1:25" ht="91.5" customHeight="1" outlineLevel="2">
      <c r="A107" s="14" t="s">
        <v>73</v>
      </c>
      <c r="B107" s="8" t="s">
        <v>14</v>
      </c>
      <c r="C107" s="8" t="s">
        <v>70</v>
      </c>
      <c r="D107" s="8">
        <v>9990073950</v>
      </c>
      <c r="E107" s="8"/>
      <c r="F107" s="9">
        <f>F108</f>
        <v>580</v>
      </c>
      <c r="G107" s="10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2"/>
      <c r="W107" s="11"/>
      <c r="X107" s="12"/>
      <c r="Y107" s="11"/>
    </row>
    <row r="108" spans="1:25" ht="93.75" outlineLevel="2">
      <c r="A108" s="7" t="s">
        <v>26</v>
      </c>
      <c r="B108" s="8" t="s">
        <v>14</v>
      </c>
      <c r="C108" s="8" t="s">
        <v>70</v>
      </c>
      <c r="D108" s="8">
        <v>9990073950</v>
      </c>
      <c r="E108" s="8" t="s">
        <v>21</v>
      </c>
      <c r="F108" s="9">
        <f>F109</f>
        <v>580</v>
      </c>
      <c r="G108" s="10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2"/>
      <c r="W108" s="11"/>
      <c r="X108" s="12"/>
      <c r="Y108" s="11"/>
    </row>
    <row r="109" spans="1:25" ht="37.5" outlineLevel="2">
      <c r="A109" s="7" t="s">
        <v>22</v>
      </c>
      <c r="B109" s="8" t="s">
        <v>14</v>
      </c>
      <c r="C109" s="8" t="s">
        <v>70</v>
      </c>
      <c r="D109" s="8">
        <v>9990073950</v>
      </c>
      <c r="E109" s="8" t="s">
        <v>23</v>
      </c>
      <c r="F109" s="9">
        <v>580</v>
      </c>
      <c r="G109" s="10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2"/>
      <c r="W109" s="11"/>
      <c r="X109" s="12"/>
      <c r="Y109" s="11"/>
    </row>
    <row r="110" spans="1:25" ht="56.25" outlineLevel="2">
      <c r="A110" s="7" t="s">
        <v>74</v>
      </c>
      <c r="B110" s="8" t="s">
        <v>14</v>
      </c>
      <c r="C110" s="8" t="s">
        <v>75</v>
      </c>
      <c r="D110" s="8"/>
      <c r="E110" s="8"/>
      <c r="F110" s="9">
        <f>F113</f>
        <v>3523.0330000000004</v>
      </c>
      <c r="G110" s="10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2">
        <v>0.72658389068450202</v>
      </c>
      <c r="W110" s="11">
        <v>0</v>
      </c>
      <c r="X110" s="12">
        <v>0</v>
      </c>
      <c r="Y110" s="11">
        <v>0</v>
      </c>
    </row>
    <row r="111" spans="1:25" ht="67.5" customHeight="1" outlineLevel="2">
      <c r="A111" s="39" t="s">
        <v>427</v>
      </c>
      <c r="B111" s="8" t="s">
        <v>14</v>
      </c>
      <c r="C111" s="8" t="s">
        <v>75</v>
      </c>
      <c r="D111" s="13" t="s">
        <v>429</v>
      </c>
      <c r="E111" s="8"/>
      <c r="F111" s="9">
        <f>F112</f>
        <v>3523.0330000000004</v>
      </c>
      <c r="G111" s="10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2"/>
      <c r="W111" s="11"/>
      <c r="X111" s="12"/>
      <c r="Y111" s="11"/>
    </row>
    <row r="112" spans="1:25" ht="131.25" customHeight="1" outlineLevel="2">
      <c r="A112" s="39" t="s">
        <v>428</v>
      </c>
      <c r="B112" s="8" t="s">
        <v>14</v>
      </c>
      <c r="C112" s="8" t="s">
        <v>75</v>
      </c>
      <c r="D112" s="13" t="s">
        <v>430</v>
      </c>
      <c r="E112" s="8"/>
      <c r="F112" s="9">
        <f>F113</f>
        <v>3523.0330000000004</v>
      </c>
      <c r="G112" s="10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2"/>
      <c r="W112" s="11"/>
      <c r="X112" s="12"/>
      <c r="Y112" s="11"/>
    </row>
    <row r="113" spans="1:25" ht="24.75" customHeight="1" outlineLevel="3">
      <c r="A113" s="7" t="s">
        <v>76</v>
      </c>
      <c r="B113" s="8" t="s">
        <v>14</v>
      </c>
      <c r="C113" s="8" t="s">
        <v>75</v>
      </c>
      <c r="D113" s="13" t="s">
        <v>77</v>
      </c>
      <c r="E113" s="8"/>
      <c r="F113" s="9">
        <f>F114+F116</f>
        <v>3523.0330000000004</v>
      </c>
      <c r="G113" s="10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2">
        <v>0.72658389068450202</v>
      </c>
      <c r="W113" s="11">
        <v>0</v>
      </c>
      <c r="X113" s="12">
        <v>0</v>
      </c>
      <c r="Y113" s="11">
        <v>0</v>
      </c>
    </row>
    <row r="114" spans="1:25" ht="105" customHeight="1" outlineLevel="4">
      <c r="A114" s="7" t="s">
        <v>20</v>
      </c>
      <c r="B114" s="8" t="s">
        <v>14</v>
      </c>
      <c r="C114" s="8" t="s">
        <v>75</v>
      </c>
      <c r="D114" s="13" t="s">
        <v>77</v>
      </c>
      <c r="E114" s="8" t="s">
        <v>21</v>
      </c>
      <c r="F114" s="9">
        <f>F115</f>
        <v>3320.3</v>
      </c>
      <c r="G114" s="10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2">
        <v>0.69936025376006805</v>
      </c>
      <c r="W114" s="11">
        <v>0</v>
      </c>
      <c r="X114" s="12">
        <v>0</v>
      </c>
      <c r="Y114" s="11">
        <v>0</v>
      </c>
    </row>
    <row r="115" spans="1:25" ht="45.75" customHeight="1" outlineLevel="5">
      <c r="A115" s="7" t="s">
        <v>22</v>
      </c>
      <c r="B115" s="8" t="s">
        <v>14</v>
      </c>
      <c r="C115" s="8" t="s">
        <v>75</v>
      </c>
      <c r="D115" s="13" t="s">
        <v>77</v>
      </c>
      <c r="E115" s="8" t="s">
        <v>23</v>
      </c>
      <c r="F115" s="9">
        <v>3320.3</v>
      </c>
      <c r="G115" s="10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2">
        <v>0.69936025376006805</v>
      </c>
      <c r="W115" s="11">
        <v>0</v>
      </c>
      <c r="X115" s="12">
        <v>0</v>
      </c>
      <c r="Y115" s="11">
        <v>0</v>
      </c>
    </row>
    <row r="116" spans="1:25" ht="45.75" customHeight="1" outlineLevel="4">
      <c r="A116" s="7" t="s">
        <v>27</v>
      </c>
      <c r="B116" s="8" t="s">
        <v>14</v>
      </c>
      <c r="C116" s="8" t="s">
        <v>75</v>
      </c>
      <c r="D116" s="13" t="s">
        <v>77</v>
      </c>
      <c r="E116" s="8" t="s">
        <v>28</v>
      </c>
      <c r="F116" s="9">
        <f>F117</f>
        <v>202.733</v>
      </c>
      <c r="G116" s="10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2">
        <v>0.96595738013162002</v>
      </c>
      <c r="W116" s="11">
        <v>0</v>
      </c>
      <c r="X116" s="12">
        <v>0</v>
      </c>
      <c r="Y116" s="11">
        <v>0</v>
      </c>
    </row>
    <row r="117" spans="1:25" ht="48" customHeight="1" outlineLevel="5">
      <c r="A117" s="7" t="s">
        <v>29</v>
      </c>
      <c r="B117" s="8" t="s">
        <v>14</v>
      </c>
      <c r="C117" s="8" t="s">
        <v>75</v>
      </c>
      <c r="D117" s="13" t="s">
        <v>77</v>
      </c>
      <c r="E117" s="8" t="s">
        <v>30</v>
      </c>
      <c r="F117" s="9">
        <v>202.733</v>
      </c>
      <c r="G117" s="10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2">
        <v>0.96595738013162002</v>
      </c>
      <c r="W117" s="11">
        <v>0</v>
      </c>
      <c r="X117" s="12">
        <v>0</v>
      </c>
      <c r="Y117" s="11">
        <v>0</v>
      </c>
    </row>
    <row r="118" spans="1:25" ht="26.25" customHeight="1" outlineLevel="1">
      <c r="A118" s="7" t="s">
        <v>78</v>
      </c>
      <c r="B118" s="8" t="s">
        <v>14</v>
      </c>
      <c r="C118" s="8" t="s">
        <v>79</v>
      </c>
      <c r="D118" s="8"/>
      <c r="E118" s="8"/>
      <c r="F118" s="9">
        <f>F119+F127+F135</f>
        <v>91064.306000000011</v>
      </c>
      <c r="G118" s="10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2">
        <v>0.53498779495524795</v>
      </c>
      <c r="W118" s="11">
        <v>0</v>
      </c>
      <c r="X118" s="12">
        <v>0</v>
      </c>
      <c r="Y118" s="11">
        <v>0</v>
      </c>
    </row>
    <row r="119" spans="1:25" ht="31.5" customHeight="1" outlineLevel="1">
      <c r="A119" s="15" t="s">
        <v>80</v>
      </c>
      <c r="B119" s="8" t="s">
        <v>14</v>
      </c>
      <c r="C119" s="13" t="s">
        <v>81</v>
      </c>
      <c r="D119" s="13"/>
      <c r="E119" s="13"/>
      <c r="F119" s="46">
        <f>F122</f>
        <v>88989.700000000012</v>
      </c>
      <c r="G119" s="10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2"/>
      <c r="W119" s="11"/>
      <c r="X119" s="12"/>
      <c r="Y119" s="11"/>
    </row>
    <row r="120" spans="1:25" ht="86.25" customHeight="1" outlineLevel="1">
      <c r="A120" s="40" t="s">
        <v>431</v>
      </c>
      <c r="B120" s="8" t="s">
        <v>14</v>
      </c>
      <c r="C120" s="13" t="s">
        <v>81</v>
      </c>
      <c r="D120" s="13" t="s">
        <v>433</v>
      </c>
      <c r="E120" s="13"/>
      <c r="F120" s="46">
        <f>F121</f>
        <v>88989.700000000012</v>
      </c>
      <c r="G120" s="10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2"/>
      <c r="W120" s="11"/>
      <c r="X120" s="12"/>
      <c r="Y120" s="11"/>
    </row>
    <row r="121" spans="1:25" ht="84.75" customHeight="1" outlineLevel="1">
      <c r="A121" s="39" t="s">
        <v>432</v>
      </c>
      <c r="B121" s="8" t="s">
        <v>14</v>
      </c>
      <c r="C121" s="13" t="s">
        <v>81</v>
      </c>
      <c r="D121" s="13" t="s">
        <v>434</v>
      </c>
      <c r="E121" s="13"/>
      <c r="F121" s="46">
        <f>F122</f>
        <v>88989.700000000012</v>
      </c>
      <c r="G121" s="10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2"/>
      <c r="W121" s="11"/>
      <c r="X121" s="12"/>
      <c r="Y121" s="11"/>
    </row>
    <row r="122" spans="1:25" ht="132.75" customHeight="1" outlineLevel="1">
      <c r="A122" s="16" t="s">
        <v>82</v>
      </c>
      <c r="B122" s="8" t="s">
        <v>14</v>
      </c>
      <c r="C122" s="13" t="s">
        <v>81</v>
      </c>
      <c r="D122" s="13" t="s">
        <v>83</v>
      </c>
      <c r="E122" s="13"/>
      <c r="F122" s="46">
        <f>F125+F123</f>
        <v>88989.700000000012</v>
      </c>
      <c r="G122" s="10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2"/>
      <c r="W122" s="11"/>
      <c r="X122" s="12"/>
      <c r="Y122" s="11"/>
    </row>
    <row r="123" spans="1:25" ht="51.75" customHeight="1" outlineLevel="1">
      <c r="A123" s="15" t="s">
        <v>84</v>
      </c>
      <c r="B123" s="8" t="s">
        <v>14</v>
      </c>
      <c r="C123" s="13" t="s">
        <v>81</v>
      </c>
      <c r="D123" s="13" t="s">
        <v>83</v>
      </c>
      <c r="E123" s="17">
        <v>200</v>
      </c>
      <c r="F123" s="46">
        <f>F124</f>
        <v>0.6</v>
      </c>
      <c r="G123" s="10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2"/>
      <c r="W123" s="11"/>
      <c r="X123" s="12"/>
      <c r="Y123" s="11"/>
    </row>
    <row r="124" spans="1:25" ht="55.5" customHeight="1" outlineLevel="1">
      <c r="A124" s="15" t="s">
        <v>85</v>
      </c>
      <c r="B124" s="8" t="s">
        <v>14</v>
      </c>
      <c r="C124" s="13" t="s">
        <v>81</v>
      </c>
      <c r="D124" s="13" t="s">
        <v>83</v>
      </c>
      <c r="E124" s="17">
        <v>240</v>
      </c>
      <c r="F124" s="46">
        <v>0.6</v>
      </c>
      <c r="G124" s="10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2"/>
      <c r="W124" s="11"/>
      <c r="X124" s="12"/>
      <c r="Y124" s="11"/>
    </row>
    <row r="125" spans="1:25" ht="37.5" customHeight="1" outlineLevel="1">
      <c r="A125" s="15" t="s">
        <v>86</v>
      </c>
      <c r="B125" s="8" t="s">
        <v>14</v>
      </c>
      <c r="C125" s="13" t="s">
        <v>81</v>
      </c>
      <c r="D125" s="13" t="s">
        <v>83</v>
      </c>
      <c r="E125" s="17" t="s">
        <v>87</v>
      </c>
      <c r="F125" s="46">
        <f>F126</f>
        <v>88989.1</v>
      </c>
      <c r="G125" s="10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2"/>
      <c r="W125" s="11"/>
      <c r="X125" s="12"/>
      <c r="Y125" s="11"/>
    </row>
    <row r="126" spans="1:25" ht="73.349999999999994" customHeight="1" outlineLevel="1">
      <c r="A126" s="15" t="s">
        <v>88</v>
      </c>
      <c r="B126" s="8" t="s">
        <v>14</v>
      </c>
      <c r="C126" s="13" t="s">
        <v>81</v>
      </c>
      <c r="D126" s="13" t="s">
        <v>83</v>
      </c>
      <c r="E126" s="17" t="s">
        <v>89</v>
      </c>
      <c r="F126" s="46">
        <v>88989.1</v>
      </c>
      <c r="G126" s="10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2"/>
      <c r="W126" s="11"/>
      <c r="X126" s="12"/>
      <c r="Y126" s="11"/>
    </row>
    <row r="127" spans="1:25" ht="27.75" customHeight="1" outlineLevel="2">
      <c r="A127" s="7" t="s">
        <v>90</v>
      </c>
      <c r="B127" s="8" t="s">
        <v>14</v>
      </c>
      <c r="C127" s="8" t="s">
        <v>91</v>
      </c>
      <c r="D127" s="8"/>
      <c r="E127" s="8"/>
      <c r="F127" s="9">
        <f>F129+F132</f>
        <v>1235.2</v>
      </c>
      <c r="G127" s="10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2">
        <v>0</v>
      </c>
      <c r="W127" s="11">
        <v>0</v>
      </c>
      <c r="X127" s="12">
        <v>0</v>
      </c>
      <c r="Y127" s="11">
        <v>0</v>
      </c>
    </row>
    <row r="128" spans="1:25" ht="27.75" customHeight="1" outlineLevel="2">
      <c r="A128" s="7" t="s">
        <v>421</v>
      </c>
      <c r="B128" s="8" t="s">
        <v>14</v>
      </c>
      <c r="C128" s="8" t="s">
        <v>91</v>
      </c>
      <c r="D128" s="8">
        <v>9000000000</v>
      </c>
      <c r="E128" s="8"/>
      <c r="F128" s="9">
        <f>F129+F132</f>
        <v>1235.2</v>
      </c>
      <c r="G128" s="10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2"/>
      <c r="W128" s="11"/>
      <c r="X128" s="12"/>
      <c r="Y128" s="11"/>
    </row>
    <row r="129" spans="1:25" ht="107.25" customHeight="1" outlineLevel="3">
      <c r="A129" s="7" t="s">
        <v>92</v>
      </c>
      <c r="B129" s="8" t="s">
        <v>14</v>
      </c>
      <c r="C129" s="8" t="s">
        <v>91</v>
      </c>
      <c r="D129" s="8" t="s">
        <v>93</v>
      </c>
      <c r="E129" s="8"/>
      <c r="F129" s="9">
        <f>F130</f>
        <v>1185.2</v>
      </c>
      <c r="G129" s="10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2">
        <v>0</v>
      </c>
      <c r="W129" s="11">
        <v>0</v>
      </c>
      <c r="X129" s="12">
        <v>0</v>
      </c>
      <c r="Y129" s="11">
        <v>0</v>
      </c>
    </row>
    <row r="130" spans="1:25" ht="45.75" customHeight="1" outlineLevel="4">
      <c r="A130" s="7" t="s">
        <v>27</v>
      </c>
      <c r="B130" s="8" t="s">
        <v>14</v>
      </c>
      <c r="C130" s="8" t="s">
        <v>91</v>
      </c>
      <c r="D130" s="8" t="s">
        <v>93</v>
      </c>
      <c r="E130" s="8" t="s">
        <v>28</v>
      </c>
      <c r="F130" s="9">
        <f>F131</f>
        <v>1185.2</v>
      </c>
      <c r="G130" s="10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2">
        <v>0</v>
      </c>
      <c r="W130" s="11">
        <v>0</v>
      </c>
      <c r="X130" s="12">
        <v>0</v>
      </c>
      <c r="Y130" s="11">
        <v>0</v>
      </c>
    </row>
    <row r="131" spans="1:25" ht="56.25" outlineLevel="5">
      <c r="A131" s="7" t="s">
        <v>29</v>
      </c>
      <c r="B131" s="8" t="s">
        <v>14</v>
      </c>
      <c r="C131" s="8" t="s">
        <v>91</v>
      </c>
      <c r="D131" s="8" t="s">
        <v>93</v>
      </c>
      <c r="E131" s="8" t="s">
        <v>30</v>
      </c>
      <c r="F131" s="9">
        <v>1185.2</v>
      </c>
      <c r="G131" s="10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2">
        <v>0</v>
      </c>
      <c r="W131" s="11">
        <v>0</v>
      </c>
      <c r="X131" s="12">
        <v>0</v>
      </c>
      <c r="Y131" s="11">
        <v>0</v>
      </c>
    </row>
    <row r="132" spans="1:25" ht="37.5" outlineLevel="5">
      <c r="A132" s="45" t="s">
        <v>530</v>
      </c>
      <c r="B132" s="8" t="s">
        <v>14</v>
      </c>
      <c r="C132" s="8" t="s">
        <v>91</v>
      </c>
      <c r="D132" s="8">
        <v>9990026450</v>
      </c>
      <c r="E132" s="8"/>
      <c r="F132" s="9">
        <f>F133</f>
        <v>50</v>
      </c>
      <c r="G132" s="10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2"/>
      <c r="W132" s="11"/>
      <c r="X132" s="12"/>
      <c r="Y132" s="11"/>
    </row>
    <row r="133" spans="1:25" ht="25.5" customHeight="1" outlineLevel="5">
      <c r="A133" s="7" t="s">
        <v>33</v>
      </c>
      <c r="B133" s="8" t="s">
        <v>14</v>
      </c>
      <c r="C133" s="8" t="s">
        <v>91</v>
      </c>
      <c r="D133" s="8">
        <v>9990026450</v>
      </c>
      <c r="E133" s="8">
        <v>800</v>
      </c>
      <c r="F133" s="9">
        <f>F134</f>
        <v>50</v>
      </c>
      <c r="G133" s="10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2"/>
      <c r="W133" s="11"/>
      <c r="X133" s="12"/>
      <c r="Y133" s="11"/>
    </row>
    <row r="134" spans="1:25" ht="21.75" customHeight="1" outlineLevel="5">
      <c r="A134" s="7" t="s">
        <v>367</v>
      </c>
      <c r="B134" s="8" t="s">
        <v>14</v>
      </c>
      <c r="C134" s="8" t="s">
        <v>91</v>
      </c>
      <c r="D134" s="8">
        <v>9990026450</v>
      </c>
      <c r="E134" s="8">
        <v>830</v>
      </c>
      <c r="F134" s="9">
        <v>50</v>
      </c>
      <c r="G134" s="10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2"/>
      <c r="W134" s="11"/>
      <c r="X134" s="12"/>
      <c r="Y134" s="11"/>
    </row>
    <row r="135" spans="1:25" ht="18.75" outlineLevel="2">
      <c r="A135" s="7" t="s">
        <v>94</v>
      </c>
      <c r="B135" s="8" t="s">
        <v>14</v>
      </c>
      <c r="C135" s="8" t="s">
        <v>95</v>
      </c>
      <c r="D135" s="8"/>
      <c r="E135" s="8"/>
      <c r="F135" s="9">
        <f>F143+F138</f>
        <v>839.40599999999995</v>
      </c>
      <c r="G135" s="10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2">
        <v>0.99495586380832302</v>
      </c>
      <c r="W135" s="11">
        <v>0</v>
      </c>
      <c r="X135" s="12">
        <v>0</v>
      </c>
      <c r="Y135" s="11">
        <v>0</v>
      </c>
    </row>
    <row r="136" spans="1:25" ht="80.25" customHeight="1" outlineLevel="2">
      <c r="A136" s="40" t="s">
        <v>431</v>
      </c>
      <c r="B136" s="8" t="s">
        <v>14</v>
      </c>
      <c r="C136" s="8" t="s">
        <v>95</v>
      </c>
      <c r="D136" s="13" t="s">
        <v>433</v>
      </c>
      <c r="E136" s="8"/>
      <c r="F136" s="9">
        <f>F137</f>
        <v>590</v>
      </c>
      <c r="G136" s="10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2"/>
      <c r="W136" s="11"/>
      <c r="X136" s="12"/>
      <c r="Y136" s="11"/>
    </row>
    <row r="137" spans="1:25" ht="75" outlineLevel="2">
      <c r="A137" s="41" t="s">
        <v>435</v>
      </c>
      <c r="B137" s="8" t="s">
        <v>14</v>
      </c>
      <c r="C137" s="8" t="s">
        <v>95</v>
      </c>
      <c r="D137" s="13" t="s">
        <v>436</v>
      </c>
      <c r="E137" s="8"/>
      <c r="F137" s="9">
        <f>F138</f>
        <v>590</v>
      </c>
      <c r="G137" s="10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2"/>
      <c r="W137" s="11"/>
      <c r="X137" s="12"/>
      <c r="Y137" s="11"/>
    </row>
    <row r="138" spans="1:25" ht="64.5" customHeight="1" outlineLevel="2">
      <c r="A138" s="35" t="s">
        <v>368</v>
      </c>
      <c r="B138" s="8" t="s">
        <v>14</v>
      </c>
      <c r="C138" s="8" t="s">
        <v>95</v>
      </c>
      <c r="D138" s="13" t="s">
        <v>369</v>
      </c>
      <c r="E138" s="8"/>
      <c r="F138" s="9">
        <f>F139</f>
        <v>590</v>
      </c>
      <c r="G138" s="10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2"/>
      <c r="W138" s="11"/>
      <c r="X138" s="12"/>
      <c r="Y138" s="11"/>
    </row>
    <row r="139" spans="1:25" ht="45.75" customHeight="1" outlineLevel="2">
      <c r="A139" s="7" t="s">
        <v>27</v>
      </c>
      <c r="B139" s="8" t="s">
        <v>14</v>
      </c>
      <c r="C139" s="8" t="s">
        <v>95</v>
      </c>
      <c r="D139" s="13" t="s">
        <v>369</v>
      </c>
      <c r="E139" s="8">
        <v>200</v>
      </c>
      <c r="F139" s="9">
        <f>F140</f>
        <v>590</v>
      </c>
      <c r="G139" s="10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2"/>
      <c r="W139" s="11"/>
      <c r="X139" s="12"/>
      <c r="Y139" s="11"/>
    </row>
    <row r="140" spans="1:25" ht="44.25" customHeight="1" outlineLevel="2">
      <c r="A140" s="7" t="s">
        <v>29</v>
      </c>
      <c r="B140" s="8" t="s">
        <v>14</v>
      </c>
      <c r="C140" s="8" t="s">
        <v>95</v>
      </c>
      <c r="D140" s="13" t="s">
        <v>369</v>
      </c>
      <c r="E140" s="8">
        <v>240</v>
      </c>
      <c r="F140" s="9">
        <v>590</v>
      </c>
      <c r="G140" s="10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2"/>
      <c r="W140" s="11"/>
      <c r="X140" s="12"/>
      <c r="Y140" s="11"/>
    </row>
    <row r="141" spans="1:25" ht="68.25" customHeight="1" outlineLevel="2">
      <c r="A141" s="39" t="s">
        <v>423</v>
      </c>
      <c r="B141" s="8" t="s">
        <v>14</v>
      </c>
      <c r="C141" s="8" t="s">
        <v>95</v>
      </c>
      <c r="D141" s="13" t="s">
        <v>425</v>
      </c>
      <c r="E141" s="8"/>
      <c r="F141" s="9">
        <f>F142</f>
        <v>249.40600000000001</v>
      </c>
      <c r="G141" s="10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2"/>
      <c r="W141" s="11"/>
      <c r="X141" s="12"/>
      <c r="Y141" s="11"/>
    </row>
    <row r="142" spans="1:25" ht="104.25" customHeight="1" outlineLevel="2">
      <c r="A142" s="39" t="s">
        <v>424</v>
      </c>
      <c r="B142" s="8" t="s">
        <v>14</v>
      </c>
      <c r="C142" s="8" t="s">
        <v>95</v>
      </c>
      <c r="D142" s="13" t="s">
        <v>426</v>
      </c>
      <c r="E142" s="8"/>
      <c r="F142" s="9">
        <f>F143</f>
        <v>249.40600000000001</v>
      </c>
      <c r="G142" s="10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2"/>
      <c r="W142" s="11"/>
      <c r="X142" s="12"/>
      <c r="Y142" s="11"/>
    </row>
    <row r="143" spans="1:25" ht="37.5" customHeight="1" outlineLevel="3">
      <c r="A143" s="7" t="s">
        <v>539</v>
      </c>
      <c r="B143" s="8" t="s">
        <v>14</v>
      </c>
      <c r="C143" s="8" t="s">
        <v>95</v>
      </c>
      <c r="D143" s="13" t="s">
        <v>339</v>
      </c>
      <c r="E143" s="8"/>
      <c r="F143" s="9">
        <f>F144+F146</f>
        <v>249.40600000000001</v>
      </c>
      <c r="G143" s="10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2">
        <v>1</v>
      </c>
      <c r="W143" s="11">
        <v>0</v>
      </c>
      <c r="X143" s="12">
        <v>0</v>
      </c>
      <c r="Y143" s="11">
        <v>0</v>
      </c>
    </row>
    <row r="144" spans="1:25" ht="47.25" customHeight="1" outlineLevel="4">
      <c r="A144" s="7" t="s">
        <v>27</v>
      </c>
      <c r="B144" s="8" t="s">
        <v>14</v>
      </c>
      <c r="C144" s="8" t="s">
        <v>95</v>
      </c>
      <c r="D144" s="13" t="s">
        <v>339</v>
      </c>
      <c r="E144" s="8" t="s">
        <v>28</v>
      </c>
      <c r="F144" s="9">
        <f>F145</f>
        <v>144.30000000000001</v>
      </c>
      <c r="G144" s="10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2">
        <v>1</v>
      </c>
      <c r="W144" s="11">
        <v>0</v>
      </c>
      <c r="X144" s="12">
        <v>0</v>
      </c>
      <c r="Y144" s="11">
        <v>0</v>
      </c>
    </row>
    <row r="145" spans="1:25" ht="44.25" customHeight="1" outlineLevel="5">
      <c r="A145" s="7" t="s">
        <v>29</v>
      </c>
      <c r="B145" s="8" t="s">
        <v>14</v>
      </c>
      <c r="C145" s="8" t="s">
        <v>95</v>
      </c>
      <c r="D145" s="13" t="s">
        <v>339</v>
      </c>
      <c r="E145" s="8" t="s">
        <v>30</v>
      </c>
      <c r="F145" s="9">
        <v>144.30000000000001</v>
      </c>
      <c r="G145" s="10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2">
        <v>1</v>
      </c>
      <c r="W145" s="11">
        <v>0</v>
      </c>
      <c r="X145" s="12">
        <v>0</v>
      </c>
      <c r="Y145" s="11">
        <v>0</v>
      </c>
    </row>
    <row r="146" spans="1:25" ht="31.5" customHeight="1" outlineLevel="5">
      <c r="A146" s="7" t="s">
        <v>33</v>
      </c>
      <c r="B146" s="8" t="s">
        <v>14</v>
      </c>
      <c r="C146" s="8" t="s">
        <v>95</v>
      </c>
      <c r="D146" s="13" t="s">
        <v>339</v>
      </c>
      <c r="E146" s="8">
        <v>800</v>
      </c>
      <c r="F146" s="9">
        <f>F147</f>
        <v>105.10599999999999</v>
      </c>
      <c r="G146" s="10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2"/>
      <c r="W146" s="11"/>
      <c r="X146" s="12"/>
      <c r="Y146" s="11"/>
    </row>
    <row r="147" spans="1:25" ht="33" customHeight="1" outlineLevel="5">
      <c r="A147" s="7" t="s">
        <v>367</v>
      </c>
      <c r="B147" s="8" t="s">
        <v>14</v>
      </c>
      <c r="C147" s="8" t="s">
        <v>95</v>
      </c>
      <c r="D147" s="13" t="s">
        <v>339</v>
      </c>
      <c r="E147" s="8">
        <v>830</v>
      </c>
      <c r="F147" s="9">
        <v>105.10599999999999</v>
      </c>
      <c r="G147" s="10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2"/>
      <c r="W147" s="11"/>
      <c r="X147" s="12"/>
      <c r="Y147" s="11"/>
    </row>
    <row r="148" spans="1:25" ht="27" customHeight="1" outlineLevel="1">
      <c r="A148" s="7" t="s">
        <v>96</v>
      </c>
      <c r="B148" s="8" t="s">
        <v>14</v>
      </c>
      <c r="C148" s="8" t="s">
        <v>97</v>
      </c>
      <c r="D148" s="8"/>
      <c r="E148" s="8"/>
      <c r="F148" s="9">
        <f>F149+F179+F170</f>
        <v>23316.703009999997</v>
      </c>
      <c r="G148" s="10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2">
        <v>0.54991227548381705</v>
      </c>
      <c r="W148" s="11">
        <v>0</v>
      </c>
      <c r="X148" s="12">
        <v>0</v>
      </c>
      <c r="Y148" s="11">
        <v>0</v>
      </c>
    </row>
    <row r="149" spans="1:25" ht="18.75" outlineLevel="2">
      <c r="A149" s="7" t="s">
        <v>98</v>
      </c>
      <c r="B149" s="8" t="s">
        <v>14</v>
      </c>
      <c r="C149" s="8" t="s">
        <v>99</v>
      </c>
      <c r="D149" s="8"/>
      <c r="E149" s="8"/>
      <c r="F149" s="9">
        <f>F152+F155+F161+F167</f>
        <v>9507.2168999999994</v>
      </c>
      <c r="G149" s="10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2">
        <v>0.53539060384724102</v>
      </c>
      <c r="W149" s="11">
        <v>0</v>
      </c>
      <c r="X149" s="12">
        <v>0</v>
      </c>
      <c r="Y149" s="11">
        <v>0</v>
      </c>
    </row>
    <row r="150" spans="1:25" ht="62.25" customHeight="1" outlineLevel="2">
      <c r="A150" s="34" t="s">
        <v>437</v>
      </c>
      <c r="B150" s="8" t="s">
        <v>14</v>
      </c>
      <c r="C150" s="8" t="s">
        <v>99</v>
      </c>
      <c r="D150" s="8">
        <v>1100000000</v>
      </c>
      <c r="E150" s="8"/>
      <c r="F150" s="9">
        <f>F151+F160</f>
        <v>9282.8758999999991</v>
      </c>
      <c r="G150" s="10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2"/>
      <c r="W150" s="11"/>
      <c r="X150" s="12"/>
      <c r="Y150" s="11"/>
    </row>
    <row r="151" spans="1:25" ht="62.25" customHeight="1" outlineLevel="2">
      <c r="A151" s="34" t="s">
        <v>438</v>
      </c>
      <c r="B151" s="8" t="s">
        <v>14</v>
      </c>
      <c r="C151" s="8" t="s">
        <v>99</v>
      </c>
      <c r="D151" s="8" t="s">
        <v>439</v>
      </c>
      <c r="E151" s="8"/>
      <c r="F151" s="9">
        <f>F152+F155</f>
        <v>6866.518</v>
      </c>
      <c r="G151" s="10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2"/>
      <c r="W151" s="11"/>
      <c r="X151" s="12"/>
      <c r="Y151" s="11"/>
    </row>
    <row r="152" spans="1:25" ht="81.75" customHeight="1" outlineLevel="3">
      <c r="A152" s="7" t="s">
        <v>370</v>
      </c>
      <c r="B152" s="8" t="s">
        <v>14</v>
      </c>
      <c r="C152" s="8" t="s">
        <v>99</v>
      </c>
      <c r="D152" s="8" t="s">
        <v>371</v>
      </c>
      <c r="E152" s="8"/>
      <c r="F152" s="9">
        <f>F153</f>
        <v>6729.1876400000001</v>
      </c>
      <c r="G152" s="10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2">
        <v>0.52620065813747496</v>
      </c>
      <c r="W152" s="11">
        <v>0</v>
      </c>
      <c r="X152" s="12">
        <v>0</v>
      </c>
      <c r="Y152" s="11">
        <v>0</v>
      </c>
    </row>
    <row r="153" spans="1:25" ht="18.75" outlineLevel="4">
      <c r="A153" s="7" t="s">
        <v>33</v>
      </c>
      <c r="B153" s="8" t="s">
        <v>14</v>
      </c>
      <c r="C153" s="8" t="s">
        <v>99</v>
      </c>
      <c r="D153" s="8" t="s">
        <v>371</v>
      </c>
      <c r="E153" s="8" t="s">
        <v>34</v>
      </c>
      <c r="F153" s="9">
        <f>F154</f>
        <v>6729.1876400000001</v>
      </c>
      <c r="G153" s="10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2">
        <v>0.89587286981738101</v>
      </c>
      <c r="W153" s="11">
        <v>0</v>
      </c>
      <c r="X153" s="12">
        <v>0</v>
      </c>
      <c r="Y153" s="11">
        <v>0</v>
      </c>
    </row>
    <row r="154" spans="1:25" ht="18.75" outlineLevel="5">
      <c r="A154" s="7" t="s">
        <v>35</v>
      </c>
      <c r="B154" s="8" t="s">
        <v>14</v>
      </c>
      <c r="C154" s="8" t="s">
        <v>99</v>
      </c>
      <c r="D154" s="8" t="s">
        <v>371</v>
      </c>
      <c r="E154" s="8" t="s">
        <v>36</v>
      </c>
      <c r="F154" s="9">
        <v>6729.1876400000001</v>
      </c>
      <c r="G154" s="10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2">
        <v>0.89587286981738101</v>
      </c>
      <c r="W154" s="11">
        <v>0</v>
      </c>
      <c r="X154" s="12">
        <v>0</v>
      </c>
      <c r="Y154" s="11">
        <v>0</v>
      </c>
    </row>
    <row r="155" spans="1:25" ht="74.25" customHeight="1" outlineLevel="3">
      <c r="A155" s="7" t="s">
        <v>540</v>
      </c>
      <c r="B155" s="8" t="s">
        <v>14</v>
      </c>
      <c r="C155" s="8" t="s">
        <v>99</v>
      </c>
      <c r="D155" s="8" t="s">
        <v>372</v>
      </c>
      <c r="E155" s="8"/>
      <c r="F155" s="9">
        <f>F156+F158</f>
        <v>137.33036000000001</v>
      </c>
      <c r="G155" s="10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2">
        <v>0.83632840508070405</v>
      </c>
      <c r="W155" s="11">
        <v>0</v>
      </c>
      <c r="X155" s="12">
        <v>0</v>
      </c>
      <c r="Y155" s="11">
        <v>0</v>
      </c>
    </row>
    <row r="156" spans="1:25" ht="37.5" hidden="1" outlineLevel="4">
      <c r="A156" s="7" t="s">
        <v>100</v>
      </c>
      <c r="B156" s="8" t="s">
        <v>14</v>
      </c>
      <c r="C156" s="8" t="s">
        <v>99</v>
      </c>
      <c r="D156" s="8" t="s">
        <v>104</v>
      </c>
      <c r="E156" s="8" t="s">
        <v>101</v>
      </c>
      <c r="F156" s="9">
        <f>F157</f>
        <v>0</v>
      </c>
      <c r="G156" s="10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2">
        <v>0.46411363742087802</v>
      </c>
      <c r="W156" s="11">
        <v>0</v>
      </c>
      <c r="X156" s="12">
        <v>0</v>
      </c>
      <c r="Y156" s="11">
        <v>0</v>
      </c>
    </row>
    <row r="157" spans="1:25" ht="18.75" hidden="1" outlineLevel="5">
      <c r="A157" s="7" t="s">
        <v>102</v>
      </c>
      <c r="B157" s="8" t="s">
        <v>14</v>
      </c>
      <c r="C157" s="8" t="s">
        <v>99</v>
      </c>
      <c r="D157" s="8" t="s">
        <v>104</v>
      </c>
      <c r="E157" s="8" t="s">
        <v>103</v>
      </c>
      <c r="F157" s="9"/>
      <c r="G157" s="10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2">
        <v>0.46411363742087802</v>
      </c>
      <c r="W157" s="11">
        <v>0</v>
      </c>
      <c r="X157" s="12">
        <v>0</v>
      </c>
      <c r="Y157" s="11">
        <v>0</v>
      </c>
    </row>
    <row r="158" spans="1:25" ht="18.75" outlineLevel="4" collapsed="1">
      <c r="A158" s="7" t="s">
        <v>33</v>
      </c>
      <c r="B158" s="8" t="s">
        <v>14</v>
      </c>
      <c r="C158" s="8" t="s">
        <v>99</v>
      </c>
      <c r="D158" s="8" t="s">
        <v>372</v>
      </c>
      <c r="E158" s="8" t="s">
        <v>34</v>
      </c>
      <c r="F158" s="9">
        <f>F159</f>
        <v>137.33036000000001</v>
      </c>
      <c r="G158" s="10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2">
        <v>0.94886137346569599</v>
      </c>
      <c r="W158" s="11">
        <v>0</v>
      </c>
      <c r="X158" s="12">
        <v>0</v>
      </c>
      <c r="Y158" s="11">
        <v>0</v>
      </c>
    </row>
    <row r="159" spans="1:25" ht="18.75" outlineLevel="5">
      <c r="A159" s="7" t="s">
        <v>35</v>
      </c>
      <c r="B159" s="8" t="s">
        <v>14</v>
      </c>
      <c r="C159" s="8" t="s">
        <v>99</v>
      </c>
      <c r="D159" s="8" t="s">
        <v>372</v>
      </c>
      <c r="E159" s="8" t="s">
        <v>36</v>
      </c>
      <c r="F159" s="9">
        <v>137.33036000000001</v>
      </c>
      <c r="G159" s="10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2">
        <v>0.94886137346569599</v>
      </c>
      <c r="W159" s="11">
        <v>0</v>
      </c>
      <c r="X159" s="12">
        <v>0</v>
      </c>
      <c r="Y159" s="11">
        <v>0</v>
      </c>
    </row>
    <row r="160" spans="1:25" ht="46.5" customHeight="1" outlineLevel="5">
      <c r="A160" s="34" t="s">
        <v>440</v>
      </c>
      <c r="B160" s="8" t="s">
        <v>14</v>
      </c>
      <c r="C160" s="8" t="s">
        <v>99</v>
      </c>
      <c r="D160" s="13" t="s">
        <v>441</v>
      </c>
      <c r="E160" s="8"/>
      <c r="F160" s="9">
        <f>F161</f>
        <v>2416.3579</v>
      </c>
      <c r="G160" s="10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2"/>
      <c r="W160" s="11"/>
      <c r="X160" s="12"/>
      <c r="Y160" s="11"/>
    </row>
    <row r="161" spans="1:25" ht="45" customHeight="1" outlineLevel="3">
      <c r="A161" s="34" t="s">
        <v>358</v>
      </c>
      <c r="B161" s="8" t="s">
        <v>14</v>
      </c>
      <c r="C161" s="8" t="s">
        <v>99</v>
      </c>
      <c r="D161" s="13" t="s">
        <v>363</v>
      </c>
      <c r="E161" s="8"/>
      <c r="F161" s="9">
        <f>F162</f>
        <v>2416.3579</v>
      </c>
      <c r="G161" s="10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2">
        <v>1</v>
      </c>
      <c r="W161" s="11">
        <v>0</v>
      </c>
      <c r="X161" s="12">
        <v>0</v>
      </c>
      <c r="Y161" s="11">
        <v>0</v>
      </c>
    </row>
    <row r="162" spans="1:25" ht="36" customHeight="1" outlineLevel="4">
      <c r="A162" s="7" t="s">
        <v>33</v>
      </c>
      <c r="B162" s="8" t="s">
        <v>14</v>
      </c>
      <c r="C162" s="8" t="s">
        <v>99</v>
      </c>
      <c r="D162" s="13" t="s">
        <v>363</v>
      </c>
      <c r="E162" s="8">
        <v>800</v>
      </c>
      <c r="F162" s="9">
        <f>F164+F163</f>
        <v>2416.3579</v>
      </c>
      <c r="G162" s="10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2">
        <v>1</v>
      </c>
      <c r="W162" s="11">
        <v>0</v>
      </c>
      <c r="X162" s="12">
        <v>0</v>
      </c>
      <c r="Y162" s="11">
        <v>0</v>
      </c>
    </row>
    <row r="163" spans="1:25" ht="36" customHeight="1" outlineLevel="4">
      <c r="A163" s="7" t="s">
        <v>367</v>
      </c>
      <c r="B163" s="8" t="s">
        <v>14</v>
      </c>
      <c r="C163" s="8" t="s">
        <v>99</v>
      </c>
      <c r="D163" s="13" t="s">
        <v>363</v>
      </c>
      <c r="E163" s="8">
        <v>830</v>
      </c>
      <c r="F163" s="9">
        <v>276.01690000000002</v>
      </c>
      <c r="G163" s="10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2"/>
      <c r="W163" s="11"/>
      <c r="X163" s="12"/>
      <c r="Y163" s="11"/>
    </row>
    <row r="164" spans="1:25" ht="24" customHeight="1" outlineLevel="5">
      <c r="A164" s="7" t="s">
        <v>35</v>
      </c>
      <c r="B164" s="8" t="s">
        <v>14</v>
      </c>
      <c r="C164" s="8" t="s">
        <v>99</v>
      </c>
      <c r="D164" s="13" t="s">
        <v>363</v>
      </c>
      <c r="E164" s="8">
        <v>850</v>
      </c>
      <c r="F164" s="9">
        <v>2140.3409999999999</v>
      </c>
      <c r="G164" s="10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2">
        <v>1</v>
      </c>
      <c r="W164" s="11">
        <v>0</v>
      </c>
      <c r="X164" s="12">
        <v>0</v>
      </c>
      <c r="Y164" s="11">
        <v>0</v>
      </c>
    </row>
    <row r="165" spans="1:25" ht="84" customHeight="1" outlineLevel="5">
      <c r="A165" s="40" t="s">
        <v>431</v>
      </c>
      <c r="B165" s="8" t="s">
        <v>14</v>
      </c>
      <c r="C165" s="8" t="s">
        <v>99</v>
      </c>
      <c r="D165" s="13" t="s">
        <v>433</v>
      </c>
      <c r="E165" s="8"/>
      <c r="F165" s="9">
        <f>F166</f>
        <v>224.34100000000001</v>
      </c>
      <c r="G165" s="10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2"/>
      <c r="W165" s="11"/>
      <c r="X165" s="12"/>
      <c r="Y165" s="11"/>
    </row>
    <row r="166" spans="1:25" ht="88.5" customHeight="1" outlineLevel="5">
      <c r="A166" s="39" t="s">
        <v>432</v>
      </c>
      <c r="B166" s="8" t="s">
        <v>14</v>
      </c>
      <c r="C166" s="8" t="s">
        <v>99</v>
      </c>
      <c r="D166" s="13" t="s">
        <v>434</v>
      </c>
      <c r="E166" s="8"/>
      <c r="F166" s="9">
        <f>F167</f>
        <v>224.34100000000001</v>
      </c>
      <c r="G166" s="10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2"/>
      <c r="W166" s="11"/>
      <c r="X166" s="12"/>
      <c r="Y166" s="11"/>
    </row>
    <row r="167" spans="1:25" ht="67.5" customHeight="1" outlineLevel="3">
      <c r="A167" s="7" t="s">
        <v>541</v>
      </c>
      <c r="B167" s="8" t="s">
        <v>14</v>
      </c>
      <c r="C167" s="8" t="s">
        <v>99</v>
      </c>
      <c r="D167" s="13" t="s">
        <v>105</v>
      </c>
      <c r="E167" s="8"/>
      <c r="F167" s="9">
        <f>F168</f>
        <v>224.34100000000001</v>
      </c>
      <c r="G167" s="10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2">
        <v>0.67629993658845899</v>
      </c>
      <c r="W167" s="11">
        <v>0</v>
      </c>
      <c r="X167" s="12">
        <v>0</v>
      </c>
      <c r="Y167" s="11">
        <v>0</v>
      </c>
    </row>
    <row r="168" spans="1:25" ht="46.5" customHeight="1" outlineLevel="4">
      <c r="A168" s="7" t="s">
        <v>27</v>
      </c>
      <c r="B168" s="8" t="s">
        <v>14</v>
      </c>
      <c r="C168" s="8" t="s">
        <v>99</v>
      </c>
      <c r="D168" s="13" t="s">
        <v>105</v>
      </c>
      <c r="E168" s="8" t="s">
        <v>28</v>
      </c>
      <c r="F168" s="9">
        <f>F169</f>
        <v>224.34100000000001</v>
      </c>
      <c r="G168" s="10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2">
        <v>0.67629993658845899</v>
      </c>
      <c r="W168" s="11">
        <v>0</v>
      </c>
      <c r="X168" s="12">
        <v>0</v>
      </c>
      <c r="Y168" s="11">
        <v>0</v>
      </c>
    </row>
    <row r="169" spans="1:25" ht="46.5" customHeight="1" outlineLevel="5">
      <c r="A169" s="7" t="s">
        <v>29</v>
      </c>
      <c r="B169" s="8" t="s">
        <v>14</v>
      </c>
      <c r="C169" s="8" t="s">
        <v>99</v>
      </c>
      <c r="D169" s="13" t="s">
        <v>105</v>
      </c>
      <c r="E169" s="8" t="s">
        <v>30</v>
      </c>
      <c r="F169" s="9">
        <v>224.34100000000001</v>
      </c>
      <c r="G169" s="10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2">
        <v>0.67629993658845899</v>
      </c>
      <c r="W169" s="11">
        <v>0</v>
      </c>
      <c r="X169" s="12">
        <v>0</v>
      </c>
      <c r="Y169" s="11">
        <v>0</v>
      </c>
    </row>
    <row r="170" spans="1:25" ht="33.75" customHeight="1" outlineLevel="5">
      <c r="A170" s="36" t="s">
        <v>373</v>
      </c>
      <c r="B170" s="8" t="s">
        <v>14</v>
      </c>
      <c r="C170" s="13" t="s">
        <v>377</v>
      </c>
      <c r="D170" s="8"/>
      <c r="E170" s="17"/>
      <c r="F170" s="46">
        <f>F176+F173</f>
        <v>9047</v>
      </c>
      <c r="G170" s="10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2"/>
      <c r="W170" s="11"/>
      <c r="X170" s="12"/>
      <c r="Y170" s="11"/>
    </row>
    <row r="171" spans="1:25" ht="81" customHeight="1" outlineLevel="5">
      <c r="A171" s="40" t="s">
        <v>431</v>
      </c>
      <c r="B171" s="8" t="s">
        <v>14</v>
      </c>
      <c r="C171" s="13" t="s">
        <v>377</v>
      </c>
      <c r="D171" s="13" t="s">
        <v>433</v>
      </c>
      <c r="E171" s="17"/>
      <c r="F171" s="46">
        <f>F172</f>
        <v>9047</v>
      </c>
      <c r="G171" s="10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2"/>
      <c r="W171" s="11"/>
      <c r="X171" s="12"/>
      <c r="Y171" s="11"/>
    </row>
    <row r="172" spans="1:25" ht="72.75" customHeight="1" outlineLevel="5">
      <c r="A172" s="42" t="s">
        <v>442</v>
      </c>
      <c r="B172" s="8" t="s">
        <v>14</v>
      </c>
      <c r="C172" s="13" t="s">
        <v>377</v>
      </c>
      <c r="D172" s="13" t="s">
        <v>532</v>
      </c>
      <c r="E172" s="17"/>
      <c r="F172" s="46">
        <f>F176+F173</f>
        <v>9047</v>
      </c>
      <c r="G172" s="10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2"/>
      <c r="W172" s="11"/>
      <c r="X172" s="12"/>
      <c r="Y172" s="11"/>
    </row>
    <row r="173" spans="1:25" ht="48.75" customHeight="1" outlineLevel="5">
      <c r="A173" s="42" t="s">
        <v>533</v>
      </c>
      <c r="B173" s="8" t="s">
        <v>14</v>
      </c>
      <c r="C173" s="13" t="s">
        <v>377</v>
      </c>
      <c r="D173" s="13" t="s">
        <v>534</v>
      </c>
      <c r="E173" s="17"/>
      <c r="F173" s="46">
        <f>F174</f>
        <v>9</v>
      </c>
      <c r="G173" s="10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2"/>
      <c r="W173" s="11"/>
      <c r="X173" s="12"/>
      <c r="Y173" s="11"/>
    </row>
    <row r="174" spans="1:25" ht="54" customHeight="1" outlineLevel="5">
      <c r="A174" s="7" t="s">
        <v>27</v>
      </c>
      <c r="B174" s="8" t="s">
        <v>14</v>
      </c>
      <c r="C174" s="13" t="s">
        <v>377</v>
      </c>
      <c r="D174" s="13" t="s">
        <v>534</v>
      </c>
      <c r="E174" s="17">
        <v>200</v>
      </c>
      <c r="F174" s="46">
        <f>F175</f>
        <v>9</v>
      </c>
      <c r="G174" s="10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2"/>
      <c r="W174" s="11"/>
      <c r="X174" s="12"/>
      <c r="Y174" s="11"/>
    </row>
    <row r="175" spans="1:25" ht="51" customHeight="1" outlineLevel="5">
      <c r="A175" s="7" t="s">
        <v>29</v>
      </c>
      <c r="B175" s="8" t="s">
        <v>14</v>
      </c>
      <c r="C175" s="13" t="s">
        <v>377</v>
      </c>
      <c r="D175" s="13" t="s">
        <v>534</v>
      </c>
      <c r="E175" s="17">
        <v>240</v>
      </c>
      <c r="F175" s="46">
        <v>9</v>
      </c>
      <c r="G175" s="10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2"/>
      <c r="W175" s="11"/>
      <c r="X175" s="12"/>
      <c r="Y175" s="11"/>
    </row>
    <row r="176" spans="1:25" ht="88.5" customHeight="1" outlineLevel="5">
      <c r="A176" s="36" t="s">
        <v>374</v>
      </c>
      <c r="B176" s="8" t="s">
        <v>14</v>
      </c>
      <c r="C176" s="13" t="s">
        <v>377</v>
      </c>
      <c r="D176" s="8" t="s">
        <v>378</v>
      </c>
      <c r="E176" s="17"/>
      <c r="F176" s="46">
        <f>F177</f>
        <v>9038</v>
      </c>
      <c r="G176" s="10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2"/>
      <c r="W176" s="11"/>
      <c r="X176" s="12"/>
      <c r="Y176" s="11"/>
    </row>
    <row r="177" spans="1:25" ht="46.5" customHeight="1" outlineLevel="5">
      <c r="A177" s="34" t="s">
        <v>375</v>
      </c>
      <c r="B177" s="8" t="s">
        <v>14</v>
      </c>
      <c r="C177" s="13" t="s">
        <v>377</v>
      </c>
      <c r="D177" s="8" t="s">
        <v>378</v>
      </c>
      <c r="E177" s="8" t="s">
        <v>379</v>
      </c>
      <c r="F177" s="46">
        <f>F178</f>
        <v>9038</v>
      </c>
      <c r="G177" s="10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2"/>
      <c r="W177" s="11"/>
      <c r="X177" s="12"/>
      <c r="Y177" s="11"/>
    </row>
    <row r="178" spans="1:25" ht="31.5" customHeight="1" outlineLevel="5">
      <c r="A178" s="34" t="s">
        <v>376</v>
      </c>
      <c r="B178" s="8" t="s">
        <v>14</v>
      </c>
      <c r="C178" s="13" t="s">
        <v>377</v>
      </c>
      <c r="D178" s="8" t="s">
        <v>378</v>
      </c>
      <c r="E178" s="8" t="s">
        <v>380</v>
      </c>
      <c r="F178" s="46">
        <v>9038</v>
      </c>
      <c r="G178" s="10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2"/>
      <c r="W178" s="11"/>
      <c r="X178" s="12"/>
      <c r="Y178" s="11"/>
    </row>
    <row r="179" spans="1:25" ht="48.75" customHeight="1" outlineLevel="2">
      <c r="A179" s="7" t="s">
        <v>106</v>
      </c>
      <c r="B179" s="8" t="s">
        <v>14</v>
      </c>
      <c r="C179" s="8" t="s">
        <v>107</v>
      </c>
      <c r="D179" s="8"/>
      <c r="E179" s="8"/>
      <c r="F179" s="9">
        <f>F182+F185</f>
        <v>4762.4861099999998</v>
      </c>
      <c r="G179" s="10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2">
        <v>0.40800586816762102</v>
      </c>
      <c r="W179" s="11">
        <v>0</v>
      </c>
      <c r="X179" s="12">
        <v>0</v>
      </c>
      <c r="Y179" s="11">
        <v>0</v>
      </c>
    </row>
    <row r="180" spans="1:25" ht="83.25" customHeight="1" outlineLevel="2">
      <c r="A180" s="40" t="s">
        <v>431</v>
      </c>
      <c r="B180" s="8" t="s">
        <v>14</v>
      </c>
      <c r="C180" s="8" t="s">
        <v>107</v>
      </c>
      <c r="D180" s="13" t="s">
        <v>433</v>
      </c>
      <c r="E180" s="8"/>
      <c r="F180" s="9">
        <f>F181</f>
        <v>4762.4861099999998</v>
      </c>
      <c r="G180" s="10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2"/>
      <c r="W180" s="11"/>
      <c r="X180" s="12"/>
      <c r="Y180" s="11"/>
    </row>
    <row r="181" spans="1:25" ht="38.25" customHeight="1" outlineLevel="2">
      <c r="A181" s="39" t="s">
        <v>443</v>
      </c>
      <c r="B181" s="8" t="s">
        <v>14</v>
      </c>
      <c r="C181" s="8" t="s">
        <v>107</v>
      </c>
      <c r="D181" s="8" t="s">
        <v>444</v>
      </c>
      <c r="E181" s="8"/>
      <c r="F181" s="9">
        <f>F182</f>
        <v>4762.4861099999998</v>
      </c>
      <c r="G181" s="10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2"/>
      <c r="W181" s="11"/>
      <c r="X181" s="12"/>
      <c r="Y181" s="11"/>
    </row>
    <row r="182" spans="1:25" ht="45.75" customHeight="1" outlineLevel="3">
      <c r="A182" s="7" t="s">
        <v>542</v>
      </c>
      <c r="B182" s="8" t="s">
        <v>14</v>
      </c>
      <c r="C182" s="8" t="s">
        <v>107</v>
      </c>
      <c r="D182" s="8" t="s">
        <v>108</v>
      </c>
      <c r="E182" s="8"/>
      <c r="F182" s="9">
        <f>F183</f>
        <v>4762.4861099999998</v>
      </c>
      <c r="G182" s="10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2">
        <v>0.40804546988224</v>
      </c>
      <c r="W182" s="11">
        <v>0</v>
      </c>
      <c r="X182" s="12">
        <v>0</v>
      </c>
      <c r="Y182" s="11">
        <v>0</v>
      </c>
    </row>
    <row r="183" spans="1:25" ht="45.75" customHeight="1" outlineLevel="4">
      <c r="A183" s="7" t="s">
        <v>100</v>
      </c>
      <c r="B183" s="8" t="s">
        <v>14</v>
      </c>
      <c r="C183" s="8" t="s">
        <v>107</v>
      </c>
      <c r="D183" s="8" t="s">
        <v>108</v>
      </c>
      <c r="E183" s="8" t="s">
        <v>101</v>
      </c>
      <c r="F183" s="9">
        <f>F184</f>
        <v>4762.4861099999998</v>
      </c>
      <c r="G183" s="10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2">
        <v>0.40804546988224</v>
      </c>
      <c r="W183" s="11">
        <v>0</v>
      </c>
      <c r="X183" s="12">
        <v>0</v>
      </c>
      <c r="Y183" s="11">
        <v>0</v>
      </c>
    </row>
    <row r="184" spans="1:25" ht="29.25" customHeight="1" outlineLevel="5">
      <c r="A184" s="7" t="s">
        <v>102</v>
      </c>
      <c r="B184" s="8" t="s">
        <v>14</v>
      </c>
      <c r="C184" s="8" t="s">
        <v>107</v>
      </c>
      <c r="D184" s="8" t="s">
        <v>108</v>
      </c>
      <c r="E184" s="8" t="s">
        <v>103</v>
      </c>
      <c r="F184" s="9">
        <v>4762.4861099999998</v>
      </c>
      <c r="G184" s="10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2">
        <v>0.40804546988224</v>
      </c>
      <c r="W184" s="11">
        <v>0</v>
      </c>
      <c r="X184" s="12">
        <v>0</v>
      </c>
      <c r="Y184" s="11">
        <v>0</v>
      </c>
    </row>
    <row r="185" spans="1:25" ht="0.75" hidden="1" customHeight="1" outlineLevel="3">
      <c r="A185" s="7" t="s">
        <v>109</v>
      </c>
      <c r="B185" s="8" t="s">
        <v>14</v>
      </c>
      <c r="C185" s="8" t="s">
        <v>107</v>
      </c>
      <c r="D185" s="8" t="s">
        <v>110</v>
      </c>
      <c r="E185" s="8"/>
      <c r="F185" s="9">
        <f>F186</f>
        <v>0</v>
      </c>
      <c r="G185" s="10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2">
        <v>0.39746695106226598</v>
      </c>
      <c r="W185" s="11">
        <v>0</v>
      </c>
      <c r="X185" s="12">
        <v>0</v>
      </c>
      <c r="Y185" s="11">
        <v>0</v>
      </c>
    </row>
    <row r="186" spans="1:25" ht="37.5" hidden="1" outlineLevel="4">
      <c r="A186" s="7" t="s">
        <v>100</v>
      </c>
      <c r="B186" s="8" t="s">
        <v>14</v>
      </c>
      <c r="C186" s="8" t="s">
        <v>107</v>
      </c>
      <c r="D186" s="8" t="s">
        <v>110</v>
      </c>
      <c r="E186" s="8" t="s">
        <v>101</v>
      </c>
      <c r="F186" s="9">
        <f>F187</f>
        <v>0</v>
      </c>
      <c r="G186" s="10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2">
        <v>0.39746695106226598</v>
      </c>
      <c r="W186" s="11">
        <v>0</v>
      </c>
      <c r="X186" s="12">
        <v>0</v>
      </c>
      <c r="Y186" s="11">
        <v>0</v>
      </c>
    </row>
    <row r="187" spans="1:25" ht="18.75" hidden="1" outlineLevel="5">
      <c r="A187" s="7" t="s">
        <v>102</v>
      </c>
      <c r="B187" s="8" t="s">
        <v>14</v>
      </c>
      <c r="C187" s="8" t="s">
        <v>107</v>
      </c>
      <c r="D187" s="8" t="s">
        <v>110</v>
      </c>
      <c r="E187" s="8" t="s">
        <v>103</v>
      </c>
      <c r="F187" s="9"/>
      <c r="G187" s="10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  <c r="V187" s="12">
        <v>0.39746695106226598</v>
      </c>
      <c r="W187" s="11">
        <v>0</v>
      </c>
      <c r="X187" s="12">
        <v>0</v>
      </c>
      <c r="Y187" s="11">
        <v>0</v>
      </c>
    </row>
    <row r="188" spans="1:25" ht="18.75" outlineLevel="1" collapsed="1">
      <c r="A188" s="7" t="s">
        <v>111</v>
      </c>
      <c r="B188" s="8" t="s">
        <v>14</v>
      </c>
      <c r="C188" s="8" t="s">
        <v>112</v>
      </c>
      <c r="D188" s="8"/>
      <c r="E188" s="8"/>
      <c r="F188" s="9">
        <f>F189+F195</f>
        <v>1780.2</v>
      </c>
      <c r="G188" s="10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2">
        <v>3.5443455324761001E-3</v>
      </c>
      <c r="W188" s="11">
        <v>0</v>
      </c>
      <c r="X188" s="12">
        <v>0</v>
      </c>
      <c r="Y188" s="11">
        <v>0</v>
      </c>
    </row>
    <row r="189" spans="1:25" ht="18.75" outlineLevel="2">
      <c r="A189" s="7" t="s">
        <v>113</v>
      </c>
      <c r="B189" s="8" t="s">
        <v>14</v>
      </c>
      <c r="C189" s="8" t="s">
        <v>114</v>
      </c>
      <c r="D189" s="8"/>
      <c r="E189" s="8"/>
      <c r="F189" s="9">
        <f>F192</f>
        <v>1780.2</v>
      </c>
      <c r="G189" s="10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2">
        <v>0</v>
      </c>
      <c r="W189" s="11">
        <v>0</v>
      </c>
      <c r="X189" s="12">
        <v>0</v>
      </c>
      <c r="Y189" s="11">
        <v>0</v>
      </c>
    </row>
    <row r="190" spans="1:25" ht="75" outlineLevel="2">
      <c r="A190" s="40" t="s">
        <v>431</v>
      </c>
      <c r="B190" s="8" t="s">
        <v>14</v>
      </c>
      <c r="C190" s="8" t="s">
        <v>114</v>
      </c>
      <c r="D190" s="13" t="s">
        <v>433</v>
      </c>
      <c r="E190" s="8"/>
      <c r="F190" s="9">
        <f>F191</f>
        <v>1780.2</v>
      </c>
      <c r="G190" s="10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2"/>
      <c r="W190" s="11"/>
      <c r="X190" s="12"/>
      <c r="Y190" s="11"/>
    </row>
    <row r="191" spans="1:25" ht="67.5" customHeight="1" outlineLevel="2">
      <c r="A191" s="41" t="s">
        <v>446</v>
      </c>
      <c r="B191" s="8" t="s">
        <v>14</v>
      </c>
      <c r="C191" s="8" t="s">
        <v>114</v>
      </c>
      <c r="D191" s="13" t="s">
        <v>445</v>
      </c>
      <c r="E191" s="8"/>
      <c r="F191" s="9">
        <f>F192</f>
        <v>1780.2</v>
      </c>
      <c r="G191" s="10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2"/>
      <c r="W191" s="11"/>
      <c r="X191" s="12"/>
      <c r="Y191" s="11"/>
    </row>
    <row r="192" spans="1:25" ht="37.5" outlineLevel="3">
      <c r="A192" s="61" t="s">
        <v>405</v>
      </c>
      <c r="B192" s="8" t="s">
        <v>14</v>
      </c>
      <c r="C192" s="8" t="s">
        <v>114</v>
      </c>
      <c r="D192" s="13" t="s">
        <v>406</v>
      </c>
      <c r="E192" s="8"/>
      <c r="F192" s="9">
        <f>F193</f>
        <v>1780.2</v>
      </c>
      <c r="G192" s="10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  <c r="P192" s="11">
        <v>0</v>
      </c>
      <c r="Q192" s="11">
        <v>0</v>
      </c>
      <c r="R192" s="11">
        <v>0</v>
      </c>
      <c r="S192" s="11">
        <v>0</v>
      </c>
      <c r="T192" s="11">
        <v>0</v>
      </c>
      <c r="U192" s="11">
        <v>0</v>
      </c>
      <c r="V192" s="12">
        <v>0</v>
      </c>
      <c r="W192" s="11">
        <v>0</v>
      </c>
      <c r="X192" s="12">
        <v>0</v>
      </c>
      <c r="Y192" s="11">
        <v>0</v>
      </c>
    </row>
    <row r="193" spans="1:25" ht="37.5" outlineLevel="4">
      <c r="A193" s="7" t="s">
        <v>27</v>
      </c>
      <c r="B193" s="8" t="s">
        <v>14</v>
      </c>
      <c r="C193" s="8" t="s">
        <v>114</v>
      </c>
      <c r="D193" s="13" t="s">
        <v>406</v>
      </c>
      <c r="E193" s="8" t="s">
        <v>28</v>
      </c>
      <c r="F193" s="9">
        <f>F194</f>
        <v>1780.2</v>
      </c>
      <c r="G193" s="10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1">
        <v>0</v>
      </c>
      <c r="N193" s="11">
        <v>0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0</v>
      </c>
      <c r="U193" s="11">
        <v>0</v>
      </c>
      <c r="V193" s="12">
        <v>0</v>
      </c>
      <c r="W193" s="11">
        <v>0</v>
      </c>
      <c r="X193" s="12">
        <v>0</v>
      </c>
      <c r="Y193" s="11">
        <v>0</v>
      </c>
    </row>
    <row r="194" spans="1:25" ht="54.75" customHeight="1" outlineLevel="5">
      <c r="A194" s="7" t="s">
        <v>29</v>
      </c>
      <c r="B194" s="8" t="s">
        <v>14</v>
      </c>
      <c r="C194" s="8" t="s">
        <v>114</v>
      </c>
      <c r="D194" s="13" t="s">
        <v>406</v>
      </c>
      <c r="E194" s="8" t="s">
        <v>30</v>
      </c>
      <c r="F194" s="9">
        <v>1780.2</v>
      </c>
      <c r="G194" s="10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  <c r="P194" s="11">
        <v>0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2">
        <v>0</v>
      </c>
      <c r="W194" s="11">
        <v>0</v>
      </c>
      <c r="X194" s="12">
        <v>0</v>
      </c>
      <c r="Y194" s="11">
        <v>0</v>
      </c>
    </row>
    <row r="195" spans="1:25" ht="37.5" hidden="1" outlineLevel="2">
      <c r="A195" s="7" t="s">
        <v>115</v>
      </c>
      <c r="B195" s="8" t="s">
        <v>14</v>
      </c>
      <c r="C195" s="8" t="s">
        <v>116</v>
      </c>
      <c r="D195" s="8"/>
      <c r="E195" s="8"/>
      <c r="F195" s="9">
        <f>F196</f>
        <v>0</v>
      </c>
      <c r="G195" s="10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2">
        <v>0.32575757575757602</v>
      </c>
      <c r="W195" s="11">
        <v>0</v>
      </c>
      <c r="X195" s="12">
        <v>0</v>
      </c>
      <c r="Y195" s="11">
        <v>0</v>
      </c>
    </row>
    <row r="196" spans="1:25" ht="18.75" hidden="1" outlineLevel="3">
      <c r="A196" s="7" t="s">
        <v>117</v>
      </c>
      <c r="B196" s="8" t="s">
        <v>14</v>
      </c>
      <c r="C196" s="8" t="s">
        <v>116</v>
      </c>
      <c r="D196" s="8" t="s">
        <v>118</v>
      </c>
      <c r="E196" s="8"/>
      <c r="F196" s="9">
        <f>F197</f>
        <v>0</v>
      </c>
      <c r="G196" s="10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  <c r="P196" s="11">
        <v>0</v>
      </c>
      <c r="Q196" s="11">
        <v>0</v>
      </c>
      <c r="R196" s="11">
        <v>0</v>
      </c>
      <c r="S196" s="11">
        <v>0</v>
      </c>
      <c r="T196" s="11">
        <v>0</v>
      </c>
      <c r="U196" s="11">
        <v>0</v>
      </c>
      <c r="V196" s="12">
        <v>0.32575757575757602</v>
      </c>
      <c r="W196" s="11">
        <v>0</v>
      </c>
      <c r="X196" s="12">
        <v>0</v>
      </c>
      <c r="Y196" s="11">
        <v>0</v>
      </c>
    </row>
    <row r="197" spans="1:25" ht="37.5" hidden="1" outlineLevel="4">
      <c r="A197" s="7" t="s">
        <v>27</v>
      </c>
      <c r="B197" s="8" t="s">
        <v>14</v>
      </c>
      <c r="C197" s="8" t="s">
        <v>116</v>
      </c>
      <c r="D197" s="8" t="s">
        <v>118</v>
      </c>
      <c r="E197" s="8" t="s">
        <v>28</v>
      </c>
      <c r="F197" s="9">
        <f>F198</f>
        <v>0</v>
      </c>
      <c r="G197" s="10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2">
        <v>0.32575757575757602</v>
      </c>
      <c r="W197" s="11">
        <v>0</v>
      </c>
      <c r="X197" s="12">
        <v>0</v>
      </c>
      <c r="Y197" s="11">
        <v>0</v>
      </c>
    </row>
    <row r="198" spans="1:25" ht="56.25" hidden="1" outlineLevel="5">
      <c r="A198" s="7" t="s">
        <v>29</v>
      </c>
      <c r="B198" s="8" t="s">
        <v>14</v>
      </c>
      <c r="C198" s="8" t="s">
        <v>116</v>
      </c>
      <c r="D198" s="8" t="s">
        <v>118</v>
      </c>
      <c r="E198" s="8" t="s">
        <v>30</v>
      </c>
      <c r="F198" s="9"/>
      <c r="G198" s="10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1">
        <v>0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2">
        <v>0.32575757575757602</v>
      </c>
      <c r="W198" s="11">
        <v>0</v>
      </c>
      <c r="X198" s="12">
        <v>0</v>
      </c>
      <c r="Y198" s="11">
        <v>0</v>
      </c>
    </row>
    <row r="199" spans="1:25" ht="28.5" customHeight="1" outlineLevel="1" collapsed="1">
      <c r="A199" s="7" t="s">
        <v>119</v>
      </c>
      <c r="B199" s="8" t="s">
        <v>14</v>
      </c>
      <c r="C199" s="8" t="s">
        <v>120</v>
      </c>
      <c r="D199" s="8"/>
      <c r="E199" s="8"/>
      <c r="F199" s="9">
        <f>F206+F212+F200</f>
        <v>25095.47437</v>
      </c>
      <c r="G199" s="10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2">
        <v>0.38686874999999998</v>
      </c>
      <c r="W199" s="11">
        <v>0</v>
      </c>
      <c r="X199" s="12">
        <v>0</v>
      </c>
      <c r="Y199" s="11">
        <v>0</v>
      </c>
    </row>
    <row r="200" spans="1:25" ht="28.5" customHeight="1" outlineLevel="1">
      <c r="A200" s="36" t="s">
        <v>383</v>
      </c>
      <c r="B200" s="8" t="s">
        <v>14</v>
      </c>
      <c r="C200" s="8" t="s">
        <v>233</v>
      </c>
      <c r="D200" s="8"/>
      <c r="E200" s="8"/>
      <c r="F200" s="9">
        <f>F203</f>
        <v>24567.64647</v>
      </c>
      <c r="G200" s="10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2"/>
      <c r="W200" s="11"/>
      <c r="X200" s="12"/>
      <c r="Y200" s="11"/>
    </row>
    <row r="201" spans="1:25" ht="63.75" customHeight="1" outlineLevel="1">
      <c r="A201" s="39" t="s">
        <v>417</v>
      </c>
      <c r="B201" s="8" t="s">
        <v>14</v>
      </c>
      <c r="C201" s="8" t="s">
        <v>233</v>
      </c>
      <c r="D201" s="13" t="s">
        <v>419</v>
      </c>
      <c r="E201" s="8"/>
      <c r="F201" s="9">
        <f>F202</f>
        <v>24567.64647</v>
      </c>
      <c r="G201" s="10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2"/>
      <c r="W201" s="11"/>
      <c r="X201" s="12"/>
      <c r="Y201" s="11"/>
    </row>
    <row r="202" spans="1:25" ht="69" customHeight="1" outlineLevel="1">
      <c r="A202" s="43" t="s">
        <v>447</v>
      </c>
      <c r="B202" s="8" t="s">
        <v>14</v>
      </c>
      <c r="C202" s="8" t="s">
        <v>233</v>
      </c>
      <c r="D202" s="13" t="s">
        <v>452</v>
      </c>
      <c r="E202" s="8"/>
      <c r="F202" s="9">
        <f>F203</f>
        <v>24567.64647</v>
      </c>
      <c r="G202" s="10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2"/>
      <c r="W202" s="11"/>
      <c r="X202" s="12"/>
      <c r="Y202" s="11"/>
    </row>
    <row r="203" spans="1:25" ht="45" customHeight="1" outlineLevel="1">
      <c r="A203" s="36" t="s">
        <v>381</v>
      </c>
      <c r="B203" s="8" t="s">
        <v>14</v>
      </c>
      <c r="C203" s="8" t="s">
        <v>233</v>
      </c>
      <c r="D203" s="8" t="s">
        <v>382</v>
      </c>
      <c r="E203" s="8"/>
      <c r="F203" s="9">
        <f>F204</f>
        <v>24567.64647</v>
      </c>
      <c r="G203" s="10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2"/>
      <c r="W203" s="11"/>
      <c r="X203" s="12"/>
      <c r="Y203" s="11"/>
    </row>
    <row r="204" spans="1:25" ht="49.5" customHeight="1" outlineLevel="1">
      <c r="A204" s="35" t="s">
        <v>84</v>
      </c>
      <c r="B204" s="8" t="s">
        <v>14</v>
      </c>
      <c r="C204" s="8" t="s">
        <v>233</v>
      </c>
      <c r="D204" s="8" t="s">
        <v>382</v>
      </c>
      <c r="E204" s="8">
        <v>200</v>
      </c>
      <c r="F204" s="9">
        <f>F205</f>
        <v>24567.64647</v>
      </c>
      <c r="G204" s="10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2"/>
      <c r="W204" s="11"/>
      <c r="X204" s="12"/>
      <c r="Y204" s="11"/>
    </row>
    <row r="205" spans="1:25" ht="51.75" customHeight="1" outlineLevel="1">
      <c r="A205" s="35" t="s">
        <v>85</v>
      </c>
      <c r="B205" s="8" t="s">
        <v>14</v>
      </c>
      <c r="C205" s="8" t="s">
        <v>233</v>
      </c>
      <c r="D205" s="8" t="s">
        <v>382</v>
      </c>
      <c r="E205" s="8">
        <v>240</v>
      </c>
      <c r="F205" s="9">
        <v>24567.64647</v>
      </c>
      <c r="G205" s="10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2"/>
      <c r="W205" s="11"/>
      <c r="X205" s="12"/>
      <c r="Y205" s="11"/>
    </row>
    <row r="206" spans="1:25" ht="45.75" customHeight="1" outlineLevel="2">
      <c r="A206" s="7" t="s">
        <v>121</v>
      </c>
      <c r="B206" s="8" t="s">
        <v>14</v>
      </c>
      <c r="C206" s="8" t="s">
        <v>122</v>
      </c>
      <c r="D206" s="8"/>
      <c r="E206" s="8"/>
      <c r="F206" s="9">
        <f>F209</f>
        <v>34.6</v>
      </c>
      <c r="G206" s="10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1">
        <v>0</v>
      </c>
      <c r="N206" s="11">
        <v>0</v>
      </c>
      <c r="O206" s="11">
        <v>0</v>
      </c>
      <c r="P206" s="11">
        <v>0</v>
      </c>
      <c r="Q206" s="11">
        <v>0</v>
      </c>
      <c r="R206" s="11">
        <v>0</v>
      </c>
      <c r="S206" s="11">
        <v>0</v>
      </c>
      <c r="T206" s="11">
        <v>0</v>
      </c>
      <c r="U206" s="11">
        <v>0</v>
      </c>
      <c r="V206" s="12">
        <v>0.168333333333333</v>
      </c>
      <c r="W206" s="11">
        <v>0</v>
      </c>
      <c r="X206" s="12">
        <v>0</v>
      </c>
      <c r="Y206" s="11">
        <v>0</v>
      </c>
    </row>
    <row r="207" spans="1:25" ht="63.75" customHeight="1" outlineLevel="2">
      <c r="A207" s="39" t="s">
        <v>448</v>
      </c>
      <c r="B207" s="8" t="s">
        <v>14</v>
      </c>
      <c r="C207" s="8" t="s">
        <v>122</v>
      </c>
      <c r="D207" s="13" t="s">
        <v>449</v>
      </c>
      <c r="E207" s="8"/>
      <c r="F207" s="9">
        <f>F208</f>
        <v>34.6</v>
      </c>
      <c r="G207" s="10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2"/>
      <c r="W207" s="11"/>
      <c r="X207" s="12"/>
      <c r="Y207" s="11"/>
    </row>
    <row r="208" spans="1:25" ht="45.75" customHeight="1" outlineLevel="2">
      <c r="A208" s="39" t="s">
        <v>451</v>
      </c>
      <c r="B208" s="8" t="s">
        <v>14</v>
      </c>
      <c r="C208" s="8" t="s">
        <v>122</v>
      </c>
      <c r="D208" s="13" t="s">
        <v>450</v>
      </c>
      <c r="E208" s="8"/>
      <c r="F208" s="9">
        <f>F209</f>
        <v>34.6</v>
      </c>
      <c r="G208" s="10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2"/>
      <c r="W208" s="11"/>
      <c r="X208" s="12"/>
      <c r="Y208" s="11"/>
    </row>
    <row r="209" spans="1:25" ht="24" customHeight="1" outlineLevel="3">
      <c r="A209" s="7" t="s">
        <v>123</v>
      </c>
      <c r="B209" s="8" t="s">
        <v>14</v>
      </c>
      <c r="C209" s="8" t="s">
        <v>122</v>
      </c>
      <c r="D209" s="13" t="s">
        <v>124</v>
      </c>
      <c r="E209" s="8"/>
      <c r="F209" s="9">
        <f>F210</f>
        <v>34.6</v>
      </c>
      <c r="G209" s="10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2">
        <v>0.168333333333333</v>
      </c>
      <c r="W209" s="11">
        <v>0</v>
      </c>
      <c r="X209" s="12">
        <v>0</v>
      </c>
      <c r="Y209" s="11">
        <v>0</v>
      </c>
    </row>
    <row r="210" spans="1:25" ht="47.25" customHeight="1" outlineLevel="4">
      <c r="A210" s="7" t="s">
        <v>27</v>
      </c>
      <c r="B210" s="8" t="s">
        <v>14</v>
      </c>
      <c r="C210" s="8" t="s">
        <v>122</v>
      </c>
      <c r="D210" s="13" t="s">
        <v>124</v>
      </c>
      <c r="E210" s="8" t="s">
        <v>28</v>
      </c>
      <c r="F210" s="9">
        <f>F211</f>
        <v>34.6</v>
      </c>
      <c r="G210" s="10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11">
        <v>0</v>
      </c>
      <c r="P210" s="11">
        <v>0</v>
      </c>
      <c r="Q210" s="11">
        <v>0</v>
      </c>
      <c r="R210" s="11">
        <v>0</v>
      </c>
      <c r="S210" s="11">
        <v>0</v>
      </c>
      <c r="T210" s="11">
        <v>0</v>
      </c>
      <c r="U210" s="11">
        <v>0</v>
      </c>
      <c r="V210" s="12">
        <v>0.168333333333333</v>
      </c>
      <c r="W210" s="11">
        <v>0</v>
      </c>
      <c r="X210" s="12">
        <v>0</v>
      </c>
      <c r="Y210" s="11">
        <v>0</v>
      </c>
    </row>
    <row r="211" spans="1:25" ht="46.5" customHeight="1" outlineLevel="5">
      <c r="A211" s="7" t="s">
        <v>29</v>
      </c>
      <c r="B211" s="8" t="s">
        <v>14</v>
      </c>
      <c r="C211" s="8" t="s">
        <v>122</v>
      </c>
      <c r="D211" s="13" t="s">
        <v>124</v>
      </c>
      <c r="E211" s="8" t="s">
        <v>30</v>
      </c>
      <c r="F211" s="9">
        <v>34.6</v>
      </c>
      <c r="G211" s="10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11">
        <v>0</v>
      </c>
      <c r="P211" s="11">
        <v>0</v>
      </c>
      <c r="Q211" s="11">
        <v>0</v>
      </c>
      <c r="R211" s="11">
        <v>0</v>
      </c>
      <c r="S211" s="11">
        <v>0</v>
      </c>
      <c r="T211" s="11">
        <v>0</v>
      </c>
      <c r="U211" s="11">
        <v>0</v>
      </c>
      <c r="V211" s="12">
        <v>0.168333333333333</v>
      </c>
      <c r="W211" s="11">
        <v>0</v>
      </c>
      <c r="X211" s="12">
        <v>0</v>
      </c>
      <c r="Y211" s="11">
        <v>0</v>
      </c>
    </row>
    <row r="212" spans="1:25" ht="27.75" customHeight="1" outlineLevel="2">
      <c r="A212" s="7" t="s">
        <v>125</v>
      </c>
      <c r="B212" s="8" t="s">
        <v>14</v>
      </c>
      <c r="C212" s="8" t="s">
        <v>126</v>
      </c>
      <c r="D212" s="8"/>
      <c r="E212" s="8"/>
      <c r="F212" s="9">
        <f>F215+F220+F224+F229</f>
        <v>493.22789999999998</v>
      </c>
      <c r="G212" s="10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  <c r="P212" s="11">
        <v>0</v>
      </c>
      <c r="Q212" s="11">
        <v>0</v>
      </c>
      <c r="R212" s="11">
        <v>0</v>
      </c>
      <c r="S212" s="11">
        <v>0</v>
      </c>
      <c r="T212" s="11">
        <v>0</v>
      </c>
      <c r="U212" s="11">
        <v>0</v>
      </c>
      <c r="V212" s="12">
        <v>0.51798999999999995</v>
      </c>
      <c r="W212" s="11">
        <v>0</v>
      </c>
      <c r="X212" s="12">
        <v>0</v>
      </c>
      <c r="Y212" s="11">
        <v>0</v>
      </c>
    </row>
    <row r="213" spans="1:25" ht="65.25" customHeight="1" outlineLevel="2">
      <c r="A213" s="39" t="s">
        <v>417</v>
      </c>
      <c r="B213" s="8" t="s">
        <v>14</v>
      </c>
      <c r="C213" s="8" t="s">
        <v>126</v>
      </c>
      <c r="D213" s="13" t="s">
        <v>419</v>
      </c>
      <c r="E213" s="8"/>
      <c r="F213" s="9">
        <f>F214</f>
        <v>5</v>
      </c>
      <c r="G213" s="10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2"/>
      <c r="W213" s="11"/>
      <c r="X213" s="12"/>
      <c r="Y213" s="11"/>
    </row>
    <row r="214" spans="1:25" ht="87.75" customHeight="1" outlineLevel="2">
      <c r="A214" s="21" t="s">
        <v>418</v>
      </c>
      <c r="B214" s="8" t="s">
        <v>14</v>
      </c>
      <c r="C214" s="8" t="s">
        <v>126</v>
      </c>
      <c r="D214" s="13" t="s">
        <v>420</v>
      </c>
      <c r="E214" s="8"/>
      <c r="F214" s="9">
        <f>F215</f>
        <v>5</v>
      </c>
      <c r="G214" s="10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2"/>
      <c r="W214" s="11"/>
      <c r="X214" s="12"/>
      <c r="Y214" s="11"/>
    </row>
    <row r="215" spans="1:25" ht="48" customHeight="1" outlineLevel="3">
      <c r="A215" s="7" t="s">
        <v>543</v>
      </c>
      <c r="B215" s="8" t="s">
        <v>14</v>
      </c>
      <c r="C215" s="8" t="s">
        <v>126</v>
      </c>
      <c r="D215" s="13" t="s">
        <v>127</v>
      </c>
      <c r="E215" s="8"/>
      <c r="F215" s="9">
        <f>F216</f>
        <v>5</v>
      </c>
      <c r="G215" s="10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11">
        <v>0</v>
      </c>
      <c r="P215" s="11">
        <v>0</v>
      </c>
      <c r="Q215" s="11">
        <v>0</v>
      </c>
      <c r="R215" s="11">
        <v>0</v>
      </c>
      <c r="S215" s="11">
        <v>0</v>
      </c>
      <c r="T215" s="11">
        <v>0</v>
      </c>
      <c r="U215" s="11">
        <v>0</v>
      </c>
      <c r="V215" s="12">
        <v>0</v>
      </c>
      <c r="W215" s="11">
        <v>0</v>
      </c>
      <c r="X215" s="12">
        <v>0</v>
      </c>
      <c r="Y215" s="11">
        <v>0</v>
      </c>
    </row>
    <row r="216" spans="1:25" ht="45.75" customHeight="1" outlineLevel="4">
      <c r="A216" s="7" t="s">
        <v>27</v>
      </c>
      <c r="B216" s="8" t="s">
        <v>14</v>
      </c>
      <c r="C216" s="8" t="s">
        <v>126</v>
      </c>
      <c r="D216" s="13" t="s">
        <v>127</v>
      </c>
      <c r="E216" s="8" t="s">
        <v>28</v>
      </c>
      <c r="F216" s="9">
        <f>F217</f>
        <v>5</v>
      </c>
      <c r="G216" s="10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  <c r="T216" s="11">
        <v>0</v>
      </c>
      <c r="U216" s="11">
        <v>0</v>
      </c>
      <c r="V216" s="12">
        <v>0</v>
      </c>
      <c r="W216" s="11">
        <v>0</v>
      </c>
      <c r="X216" s="12">
        <v>0</v>
      </c>
      <c r="Y216" s="11">
        <v>0</v>
      </c>
    </row>
    <row r="217" spans="1:25" ht="47.25" customHeight="1" outlineLevel="5">
      <c r="A217" s="7" t="s">
        <v>29</v>
      </c>
      <c r="B217" s="8" t="s">
        <v>14</v>
      </c>
      <c r="C217" s="8" t="s">
        <v>126</v>
      </c>
      <c r="D217" s="13" t="s">
        <v>127</v>
      </c>
      <c r="E217" s="8" t="s">
        <v>30</v>
      </c>
      <c r="F217" s="9">
        <v>5</v>
      </c>
      <c r="G217" s="10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  <c r="T217" s="11">
        <v>0</v>
      </c>
      <c r="U217" s="11">
        <v>0</v>
      </c>
      <c r="V217" s="12">
        <v>0</v>
      </c>
      <c r="W217" s="11">
        <v>0</v>
      </c>
      <c r="X217" s="12">
        <v>0</v>
      </c>
      <c r="Y217" s="11">
        <v>0</v>
      </c>
    </row>
    <row r="218" spans="1:25" ht="66" customHeight="1" outlineLevel="5">
      <c r="A218" s="39" t="s">
        <v>427</v>
      </c>
      <c r="B218" s="8" t="s">
        <v>14</v>
      </c>
      <c r="C218" s="8" t="s">
        <v>126</v>
      </c>
      <c r="D218" s="13" t="s">
        <v>453</v>
      </c>
      <c r="E218" s="8"/>
      <c r="F218" s="9">
        <f>F219+F223</f>
        <v>122.22790000000001</v>
      </c>
      <c r="G218" s="10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2"/>
      <c r="W218" s="11"/>
      <c r="X218" s="12"/>
      <c r="Y218" s="11"/>
    </row>
    <row r="219" spans="1:25" ht="69.75" customHeight="1" outlineLevel="5">
      <c r="A219" s="39" t="s">
        <v>455</v>
      </c>
      <c r="B219" s="8" t="s">
        <v>14</v>
      </c>
      <c r="C219" s="8" t="s">
        <v>126</v>
      </c>
      <c r="D219" s="13" t="s">
        <v>454</v>
      </c>
      <c r="E219" s="8"/>
      <c r="F219" s="9">
        <f>F220</f>
        <v>30</v>
      </c>
      <c r="G219" s="10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2"/>
      <c r="W219" s="11"/>
      <c r="X219" s="12"/>
      <c r="Y219" s="11"/>
    </row>
    <row r="220" spans="1:25" ht="37.5" outlineLevel="3">
      <c r="A220" s="7" t="s">
        <v>544</v>
      </c>
      <c r="B220" s="8" t="s">
        <v>14</v>
      </c>
      <c r="C220" s="8" t="s">
        <v>126</v>
      </c>
      <c r="D220" s="13" t="s">
        <v>128</v>
      </c>
      <c r="E220" s="8"/>
      <c r="F220" s="9">
        <f>F221</f>
        <v>30</v>
      </c>
      <c r="G220" s="10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2">
        <v>0</v>
      </c>
      <c r="W220" s="11">
        <v>0</v>
      </c>
      <c r="X220" s="12">
        <v>0</v>
      </c>
      <c r="Y220" s="11">
        <v>0</v>
      </c>
    </row>
    <row r="221" spans="1:25" ht="46.5" customHeight="1" outlineLevel="4">
      <c r="A221" s="7" t="s">
        <v>27</v>
      </c>
      <c r="B221" s="8" t="s">
        <v>14</v>
      </c>
      <c r="C221" s="8" t="s">
        <v>126</v>
      </c>
      <c r="D221" s="13" t="s">
        <v>128</v>
      </c>
      <c r="E221" s="8" t="s">
        <v>28</v>
      </c>
      <c r="F221" s="9">
        <f>F222</f>
        <v>30</v>
      </c>
      <c r="G221" s="10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  <c r="T221" s="11">
        <v>0</v>
      </c>
      <c r="U221" s="11">
        <v>0</v>
      </c>
      <c r="V221" s="12">
        <v>0</v>
      </c>
      <c r="W221" s="11">
        <v>0</v>
      </c>
      <c r="X221" s="12">
        <v>0</v>
      </c>
      <c r="Y221" s="11">
        <v>0</v>
      </c>
    </row>
    <row r="222" spans="1:25" ht="45.75" customHeight="1" outlineLevel="5">
      <c r="A222" s="7" t="s">
        <v>29</v>
      </c>
      <c r="B222" s="8" t="s">
        <v>14</v>
      </c>
      <c r="C222" s="8" t="s">
        <v>126</v>
      </c>
      <c r="D222" s="13" t="s">
        <v>128</v>
      </c>
      <c r="E222" s="8" t="s">
        <v>30</v>
      </c>
      <c r="F222" s="9">
        <v>30</v>
      </c>
      <c r="G222" s="10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  <c r="T222" s="11">
        <v>0</v>
      </c>
      <c r="U222" s="11">
        <v>0</v>
      </c>
      <c r="V222" s="12">
        <v>0</v>
      </c>
      <c r="W222" s="11">
        <v>0</v>
      </c>
      <c r="X222" s="12">
        <v>0</v>
      </c>
      <c r="Y222" s="11">
        <v>0</v>
      </c>
    </row>
    <row r="223" spans="1:25" ht="63" customHeight="1" outlineLevel="5">
      <c r="A223" s="39" t="s">
        <v>456</v>
      </c>
      <c r="B223" s="8" t="s">
        <v>14</v>
      </c>
      <c r="C223" s="8" t="s">
        <v>126</v>
      </c>
      <c r="D223" s="13" t="s">
        <v>457</v>
      </c>
      <c r="E223" s="8"/>
      <c r="F223" s="9">
        <f>F224</f>
        <v>92.227900000000005</v>
      </c>
      <c r="G223" s="10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2"/>
      <c r="W223" s="11"/>
      <c r="X223" s="12"/>
      <c r="Y223" s="11"/>
    </row>
    <row r="224" spans="1:25" ht="24" customHeight="1" outlineLevel="3">
      <c r="A224" s="7" t="s">
        <v>545</v>
      </c>
      <c r="B224" s="8" t="s">
        <v>14</v>
      </c>
      <c r="C224" s="8" t="s">
        <v>126</v>
      </c>
      <c r="D224" s="13" t="s">
        <v>129</v>
      </c>
      <c r="E224" s="8"/>
      <c r="F224" s="9">
        <f>F225</f>
        <v>92.227900000000005</v>
      </c>
      <c r="G224" s="10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1">
        <v>0</v>
      </c>
      <c r="Q224" s="11">
        <v>0</v>
      </c>
      <c r="R224" s="11">
        <v>0</v>
      </c>
      <c r="S224" s="11">
        <v>0</v>
      </c>
      <c r="T224" s="11">
        <v>0</v>
      </c>
      <c r="U224" s="11">
        <v>0</v>
      </c>
      <c r="V224" s="12">
        <v>0.88</v>
      </c>
      <c r="W224" s="11">
        <v>0</v>
      </c>
      <c r="X224" s="12">
        <v>0</v>
      </c>
      <c r="Y224" s="11">
        <v>0</v>
      </c>
    </row>
    <row r="225" spans="1:25" ht="48" customHeight="1" outlineLevel="4">
      <c r="A225" s="7" t="s">
        <v>27</v>
      </c>
      <c r="B225" s="8" t="s">
        <v>14</v>
      </c>
      <c r="C225" s="8" t="s">
        <v>126</v>
      </c>
      <c r="D225" s="13" t="s">
        <v>129</v>
      </c>
      <c r="E225" s="8" t="s">
        <v>28</v>
      </c>
      <c r="F225" s="9">
        <f>F226</f>
        <v>92.227900000000005</v>
      </c>
      <c r="G225" s="10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2">
        <v>0.88</v>
      </c>
      <c r="W225" s="11">
        <v>0</v>
      </c>
      <c r="X225" s="12">
        <v>0</v>
      </c>
      <c r="Y225" s="11">
        <v>0</v>
      </c>
    </row>
    <row r="226" spans="1:25" ht="45.75" customHeight="1" outlineLevel="5">
      <c r="A226" s="7" t="s">
        <v>29</v>
      </c>
      <c r="B226" s="8" t="s">
        <v>14</v>
      </c>
      <c r="C226" s="8" t="s">
        <v>126</v>
      </c>
      <c r="D226" s="13" t="s">
        <v>129</v>
      </c>
      <c r="E226" s="8" t="s">
        <v>30</v>
      </c>
      <c r="F226" s="9">
        <v>92.227900000000005</v>
      </c>
      <c r="G226" s="10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  <c r="T226" s="11">
        <v>0</v>
      </c>
      <c r="U226" s="11">
        <v>0</v>
      </c>
      <c r="V226" s="12">
        <v>0.88</v>
      </c>
      <c r="W226" s="11">
        <v>0</v>
      </c>
      <c r="X226" s="12">
        <v>0</v>
      </c>
      <c r="Y226" s="11">
        <v>0</v>
      </c>
    </row>
    <row r="227" spans="1:25" ht="70.5" customHeight="1" outlineLevel="5">
      <c r="A227" s="39" t="s">
        <v>458</v>
      </c>
      <c r="B227" s="8" t="s">
        <v>14</v>
      </c>
      <c r="C227" s="8" t="s">
        <v>126</v>
      </c>
      <c r="D227" s="8">
        <v>1000000000</v>
      </c>
      <c r="E227" s="8"/>
      <c r="F227" s="9">
        <f>F228</f>
        <v>366</v>
      </c>
      <c r="G227" s="10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2"/>
      <c r="W227" s="11"/>
      <c r="X227" s="12"/>
      <c r="Y227" s="11"/>
    </row>
    <row r="228" spans="1:25" ht="66.75" customHeight="1" outlineLevel="5">
      <c r="A228" s="39" t="s">
        <v>459</v>
      </c>
      <c r="B228" s="8" t="s">
        <v>14</v>
      </c>
      <c r="C228" s="8" t="s">
        <v>126</v>
      </c>
      <c r="D228" s="8">
        <v>1040100000</v>
      </c>
      <c r="E228" s="8"/>
      <c r="F228" s="9">
        <f>F229</f>
        <v>366</v>
      </c>
      <c r="G228" s="10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2"/>
      <c r="W228" s="11"/>
      <c r="X228" s="12"/>
      <c r="Y228" s="11"/>
    </row>
    <row r="229" spans="1:25" ht="46.5" customHeight="1" outlineLevel="3">
      <c r="A229" s="7" t="s">
        <v>546</v>
      </c>
      <c r="B229" s="8" t="s">
        <v>14</v>
      </c>
      <c r="C229" s="8" t="s">
        <v>126</v>
      </c>
      <c r="D229" s="8">
        <v>1040126410</v>
      </c>
      <c r="E229" s="8"/>
      <c r="F229" s="9">
        <f>F230</f>
        <v>366</v>
      </c>
      <c r="G229" s="10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2">
        <v>0.63497499999999996</v>
      </c>
      <c r="W229" s="11">
        <v>0</v>
      </c>
      <c r="X229" s="12">
        <v>0</v>
      </c>
      <c r="Y229" s="11">
        <v>0</v>
      </c>
    </row>
    <row r="230" spans="1:25" ht="46.5" customHeight="1" outlineLevel="4">
      <c r="A230" s="7" t="s">
        <v>27</v>
      </c>
      <c r="B230" s="8" t="s">
        <v>14</v>
      </c>
      <c r="C230" s="8" t="s">
        <v>126</v>
      </c>
      <c r="D230" s="8">
        <v>1040126410</v>
      </c>
      <c r="E230" s="8" t="s">
        <v>28</v>
      </c>
      <c r="F230" s="9">
        <f>F231</f>
        <v>366</v>
      </c>
      <c r="G230" s="10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2">
        <v>0.63497499999999996</v>
      </c>
      <c r="W230" s="11">
        <v>0</v>
      </c>
      <c r="X230" s="12">
        <v>0</v>
      </c>
      <c r="Y230" s="11">
        <v>0</v>
      </c>
    </row>
    <row r="231" spans="1:25" ht="48" customHeight="1" outlineLevel="5">
      <c r="A231" s="7" t="s">
        <v>29</v>
      </c>
      <c r="B231" s="8" t="s">
        <v>14</v>
      </c>
      <c r="C231" s="8" t="s">
        <v>126</v>
      </c>
      <c r="D231" s="8">
        <v>1040126410</v>
      </c>
      <c r="E231" s="8" t="s">
        <v>30</v>
      </c>
      <c r="F231" s="9">
        <v>366</v>
      </c>
      <c r="G231" s="10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2">
        <v>0.63497499999999996</v>
      </c>
      <c r="W231" s="11">
        <v>0</v>
      </c>
      <c r="X231" s="12">
        <v>0</v>
      </c>
      <c r="Y231" s="11">
        <v>0</v>
      </c>
    </row>
    <row r="232" spans="1:25" ht="27" customHeight="1" outlineLevel="1">
      <c r="A232" s="7" t="s">
        <v>130</v>
      </c>
      <c r="B232" s="8" t="s">
        <v>14</v>
      </c>
      <c r="C232" s="8" t="s">
        <v>131</v>
      </c>
      <c r="D232" s="8"/>
      <c r="E232" s="8"/>
      <c r="F232" s="9">
        <f>F233</f>
        <v>22131.510539999999</v>
      </c>
      <c r="G232" s="10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  <c r="T232" s="11">
        <v>0</v>
      </c>
      <c r="U232" s="11">
        <v>0</v>
      </c>
      <c r="V232" s="12">
        <v>0</v>
      </c>
      <c r="W232" s="11">
        <v>0</v>
      </c>
      <c r="X232" s="12">
        <v>0</v>
      </c>
      <c r="Y232" s="11">
        <v>0</v>
      </c>
    </row>
    <row r="233" spans="1:25" ht="26.25" customHeight="1" outlineLevel="2">
      <c r="A233" s="7" t="s">
        <v>132</v>
      </c>
      <c r="B233" s="8" t="s">
        <v>14</v>
      </c>
      <c r="C233" s="8" t="s">
        <v>133</v>
      </c>
      <c r="D233" s="8"/>
      <c r="E233" s="8"/>
      <c r="F233" s="9">
        <f>F236</f>
        <v>22131.510539999999</v>
      </c>
      <c r="G233" s="10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2">
        <v>0</v>
      </c>
      <c r="W233" s="11">
        <v>0</v>
      </c>
      <c r="X233" s="12">
        <v>0</v>
      </c>
      <c r="Y233" s="11">
        <v>0</v>
      </c>
    </row>
    <row r="234" spans="1:25" ht="65.25" customHeight="1" outlineLevel="2">
      <c r="A234" s="21" t="s">
        <v>460</v>
      </c>
      <c r="B234" s="8" t="s">
        <v>14</v>
      </c>
      <c r="C234" s="8" t="s">
        <v>133</v>
      </c>
      <c r="D234" s="13" t="s">
        <v>461</v>
      </c>
      <c r="E234" s="8"/>
      <c r="F234" s="9">
        <f>F235</f>
        <v>22131.510539999999</v>
      </c>
      <c r="G234" s="10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2"/>
      <c r="W234" s="11"/>
      <c r="X234" s="12"/>
      <c r="Y234" s="11"/>
    </row>
    <row r="235" spans="1:25" ht="46.5" customHeight="1" outlineLevel="2">
      <c r="A235" s="39" t="s">
        <v>463</v>
      </c>
      <c r="B235" s="8" t="s">
        <v>14</v>
      </c>
      <c r="C235" s="8" t="s">
        <v>133</v>
      </c>
      <c r="D235" s="13" t="s">
        <v>462</v>
      </c>
      <c r="E235" s="8"/>
      <c r="F235" s="9">
        <f>F236</f>
        <v>22131.510539999999</v>
      </c>
      <c r="G235" s="10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2"/>
      <c r="W235" s="11"/>
      <c r="X235" s="12"/>
      <c r="Y235" s="11"/>
    </row>
    <row r="236" spans="1:25" ht="82.5" customHeight="1" outlineLevel="3">
      <c r="A236" s="37" t="s">
        <v>384</v>
      </c>
      <c r="B236" s="8" t="s">
        <v>14</v>
      </c>
      <c r="C236" s="8" t="s">
        <v>133</v>
      </c>
      <c r="D236" s="13" t="s">
        <v>385</v>
      </c>
      <c r="E236" s="8"/>
      <c r="F236" s="9">
        <f>F237</f>
        <v>22131.510539999999</v>
      </c>
      <c r="G236" s="10">
        <v>0</v>
      </c>
      <c r="H236" s="11">
        <v>0</v>
      </c>
      <c r="I236" s="11">
        <v>0</v>
      </c>
      <c r="J236" s="11">
        <v>0</v>
      </c>
      <c r="K236" s="11">
        <v>0</v>
      </c>
      <c r="L236" s="11">
        <v>0</v>
      </c>
      <c r="M236" s="11">
        <v>0</v>
      </c>
      <c r="N236" s="11">
        <v>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2">
        <v>0</v>
      </c>
      <c r="W236" s="11">
        <v>0</v>
      </c>
      <c r="X236" s="12">
        <v>0</v>
      </c>
      <c r="Y236" s="11">
        <v>0</v>
      </c>
    </row>
    <row r="237" spans="1:25" ht="45" customHeight="1" outlineLevel="4">
      <c r="A237" s="7" t="s">
        <v>27</v>
      </c>
      <c r="B237" s="8" t="s">
        <v>14</v>
      </c>
      <c r="C237" s="8" t="s">
        <v>133</v>
      </c>
      <c r="D237" s="13" t="s">
        <v>385</v>
      </c>
      <c r="E237" s="8">
        <v>200</v>
      </c>
      <c r="F237" s="9">
        <f>F238</f>
        <v>22131.510539999999</v>
      </c>
      <c r="G237" s="10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1">
        <v>0</v>
      </c>
      <c r="N237" s="11">
        <v>0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0</v>
      </c>
      <c r="U237" s="11">
        <v>0</v>
      </c>
      <c r="V237" s="12">
        <v>0</v>
      </c>
      <c r="W237" s="11">
        <v>0</v>
      </c>
      <c r="X237" s="12">
        <v>0</v>
      </c>
      <c r="Y237" s="11">
        <v>0</v>
      </c>
    </row>
    <row r="238" spans="1:25" ht="45.75" customHeight="1" outlineLevel="5">
      <c r="A238" s="7" t="s">
        <v>29</v>
      </c>
      <c r="B238" s="8" t="s">
        <v>14</v>
      </c>
      <c r="C238" s="8" t="s">
        <v>133</v>
      </c>
      <c r="D238" s="13" t="s">
        <v>385</v>
      </c>
      <c r="E238" s="8">
        <v>240</v>
      </c>
      <c r="F238" s="9">
        <v>22131.510539999999</v>
      </c>
      <c r="G238" s="10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2">
        <v>0</v>
      </c>
      <c r="W238" s="11">
        <v>0</v>
      </c>
      <c r="X238" s="12">
        <v>0</v>
      </c>
      <c r="Y238" s="11">
        <v>0</v>
      </c>
    </row>
    <row r="239" spans="1:25" ht="25.5" customHeight="1" outlineLevel="1">
      <c r="A239" s="7" t="s">
        <v>136</v>
      </c>
      <c r="B239" s="8" t="s">
        <v>14</v>
      </c>
      <c r="C239" s="8" t="s">
        <v>137</v>
      </c>
      <c r="D239" s="8"/>
      <c r="E239" s="8"/>
      <c r="F239" s="9">
        <f>F240+F245+F250</f>
        <v>38548.433719999994</v>
      </c>
      <c r="G239" s="10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0</v>
      </c>
      <c r="U239" s="11">
        <v>0</v>
      </c>
      <c r="V239" s="12">
        <v>0.81899977410750202</v>
      </c>
      <c r="W239" s="11">
        <v>0</v>
      </c>
      <c r="X239" s="12">
        <v>0</v>
      </c>
      <c r="Y239" s="11">
        <v>0</v>
      </c>
    </row>
    <row r="240" spans="1:25" ht="24.75" customHeight="1" outlineLevel="2">
      <c r="A240" s="7" t="s">
        <v>138</v>
      </c>
      <c r="B240" s="8" t="s">
        <v>14</v>
      </c>
      <c r="C240" s="8" t="s">
        <v>139</v>
      </c>
      <c r="D240" s="8"/>
      <c r="E240" s="8"/>
      <c r="F240" s="9">
        <f>F242</f>
        <v>4908.1000000000004</v>
      </c>
      <c r="G240" s="10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2">
        <v>0.66665977405338295</v>
      </c>
      <c r="W240" s="11">
        <v>0</v>
      </c>
      <c r="X240" s="12">
        <v>0</v>
      </c>
      <c r="Y240" s="11">
        <v>0</v>
      </c>
    </row>
    <row r="241" spans="1:25" ht="24.75" customHeight="1" outlineLevel="2">
      <c r="A241" s="7" t="s">
        <v>421</v>
      </c>
      <c r="B241" s="8" t="s">
        <v>14</v>
      </c>
      <c r="C241" s="8" t="s">
        <v>139</v>
      </c>
      <c r="D241" s="8">
        <v>9000000000</v>
      </c>
      <c r="E241" s="8"/>
      <c r="F241" s="9">
        <f>F242</f>
        <v>4908.1000000000004</v>
      </c>
      <c r="G241" s="10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2"/>
      <c r="W241" s="11"/>
      <c r="X241" s="12"/>
      <c r="Y241" s="11"/>
    </row>
    <row r="242" spans="1:25" ht="47.25" customHeight="1" outlineLevel="3">
      <c r="A242" s="7" t="s">
        <v>547</v>
      </c>
      <c r="B242" s="8" t="s">
        <v>14</v>
      </c>
      <c r="C242" s="8" t="s">
        <v>139</v>
      </c>
      <c r="D242" s="8" t="s">
        <v>141</v>
      </c>
      <c r="E242" s="8"/>
      <c r="F242" s="9">
        <f>F243</f>
        <v>4908.1000000000004</v>
      </c>
      <c r="G242" s="10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  <c r="P242" s="11">
        <v>0</v>
      </c>
      <c r="Q242" s="11">
        <v>0</v>
      </c>
      <c r="R242" s="11">
        <v>0</v>
      </c>
      <c r="S242" s="11">
        <v>0</v>
      </c>
      <c r="T242" s="11">
        <v>0</v>
      </c>
      <c r="U242" s="11">
        <v>0</v>
      </c>
      <c r="V242" s="12">
        <v>0.66665977405338295</v>
      </c>
      <c r="W242" s="11">
        <v>0</v>
      </c>
      <c r="X242" s="12">
        <v>0</v>
      </c>
      <c r="Y242" s="11">
        <v>0</v>
      </c>
    </row>
    <row r="243" spans="1:25" ht="26.25" customHeight="1" outlineLevel="4">
      <c r="A243" s="7" t="s">
        <v>142</v>
      </c>
      <c r="B243" s="8" t="s">
        <v>14</v>
      </c>
      <c r="C243" s="8" t="s">
        <v>139</v>
      </c>
      <c r="D243" s="8" t="s">
        <v>141</v>
      </c>
      <c r="E243" s="8" t="s">
        <v>143</v>
      </c>
      <c r="F243" s="9">
        <f>F244</f>
        <v>4908.1000000000004</v>
      </c>
      <c r="G243" s="10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2">
        <v>0.66665977405338295</v>
      </c>
      <c r="W243" s="11">
        <v>0</v>
      </c>
      <c r="X243" s="12">
        <v>0</v>
      </c>
      <c r="Y243" s="11">
        <v>0</v>
      </c>
    </row>
    <row r="244" spans="1:25" ht="27" customHeight="1" outlineLevel="5">
      <c r="A244" s="7" t="s">
        <v>144</v>
      </c>
      <c r="B244" s="8" t="s">
        <v>14</v>
      </c>
      <c r="C244" s="8" t="s">
        <v>139</v>
      </c>
      <c r="D244" s="8" t="s">
        <v>141</v>
      </c>
      <c r="E244" s="8" t="s">
        <v>145</v>
      </c>
      <c r="F244" s="9">
        <v>4908.1000000000004</v>
      </c>
      <c r="G244" s="10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  <c r="U244" s="11">
        <v>0</v>
      </c>
      <c r="V244" s="12">
        <v>0.66665977405338295</v>
      </c>
      <c r="W244" s="11">
        <v>0</v>
      </c>
      <c r="X244" s="12">
        <v>0</v>
      </c>
      <c r="Y244" s="11">
        <v>0</v>
      </c>
    </row>
    <row r="245" spans="1:25" ht="26.25" customHeight="1" outlineLevel="2">
      <c r="A245" s="7" t="s">
        <v>146</v>
      </c>
      <c r="B245" s="8" t="s">
        <v>14</v>
      </c>
      <c r="C245" s="8" t="s">
        <v>147</v>
      </c>
      <c r="D245" s="8"/>
      <c r="E245" s="8"/>
      <c r="F245" s="9">
        <f>F247</f>
        <v>45.082000000000001</v>
      </c>
      <c r="G245" s="10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2">
        <v>0</v>
      </c>
      <c r="W245" s="11">
        <v>0</v>
      </c>
      <c r="X245" s="12">
        <v>0</v>
      </c>
      <c r="Y245" s="11">
        <v>0</v>
      </c>
    </row>
    <row r="246" spans="1:25" ht="26.25" customHeight="1" outlineLevel="2">
      <c r="A246" s="7" t="s">
        <v>421</v>
      </c>
      <c r="B246" s="8" t="s">
        <v>14</v>
      </c>
      <c r="C246" s="8" t="s">
        <v>147</v>
      </c>
      <c r="D246" s="8">
        <v>9000000000</v>
      </c>
      <c r="E246" s="8"/>
      <c r="F246" s="9">
        <f>F247</f>
        <v>45.082000000000001</v>
      </c>
      <c r="G246" s="10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2"/>
      <c r="W246" s="11"/>
      <c r="X246" s="12"/>
      <c r="Y246" s="11"/>
    </row>
    <row r="247" spans="1:25" ht="108.75" customHeight="1" outlineLevel="3">
      <c r="A247" s="7" t="s">
        <v>148</v>
      </c>
      <c r="B247" s="8" t="s">
        <v>14</v>
      </c>
      <c r="C247" s="8" t="s">
        <v>147</v>
      </c>
      <c r="D247" s="8">
        <v>9990010250</v>
      </c>
      <c r="E247" s="8"/>
      <c r="F247" s="9">
        <f>F248</f>
        <v>45.082000000000001</v>
      </c>
      <c r="G247" s="10">
        <v>0</v>
      </c>
      <c r="H247" s="11">
        <v>0</v>
      </c>
      <c r="I247" s="11">
        <v>0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2">
        <v>0</v>
      </c>
      <c r="W247" s="11">
        <v>0</v>
      </c>
      <c r="X247" s="12">
        <v>0</v>
      </c>
      <c r="Y247" s="11">
        <v>0</v>
      </c>
    </row>
    <row r="248" spans="1:25" ht="25.5" customHeight="1" outlineLevel="4">
      <c r="A248" s="7" t="s">
        <v>142</v>
      </c>
      <c r="B248" s="8" t="s">
        <v>14</v>
      </c>
      <c r="C248" s="8" t="s">
        <v>147</v>
      </c>
      <c r="D248" s="8">
        <v>9990010250</v>
      </c>
      <c r="E248" s="8" t="s">
        <v>143</v>
      </c>
      <c r="F248" s="9">
        <f>F249</f>
        <v>45.082000000000001</v>
      </c>
      <c r="G248" s="10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2">
        <v>0</v>
      </c>
      <c r="W248" s="11">
        <v>0</v>
      </c>
      <c r="X248" s="12">
        <v>0</v>
      </c>
      <c r="Y248" s="11">
        <v>0</v>
      </c>
    </row>
    <row r="249" spans="1:25" ht="27" customHeight="1" outlineLevel="5">
      <c r="A249" s="7" t="s">
        <v>144</v>
      </c>
      <c r="B249" s="8" t="s">
        <v>14</v>
      </c>
      <c r="C249" s="8" t="s">
        <v>147</v>
      </c>
      <c r="D249" s="8">
        <v>9990010250</v>
      </c>
      <c r="E249" s="8" t="s">
        <v>145</v>
      </c>
      <c r="F249" s="9">
        <v>45.082000000000001</v>
      </c>
      <c r="G249" s="10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2">
        <v>0</v>
      </c>
      <c r="W249" s="11">
        <v>0</v>
      </c>
      <c r="X249" s="12">
        <v>0</v>
      </c>
      <c r="Y249" s="11">
        <v>0</v>
      </c>
    </row>
    <row r="250" spans="1:25" ht="25.5" customHeight="1" outlineLevel="2">
      <c r="A250" s="7" t="s">
        <v>149</v>
      </c>
      <c r="B250" s="8" t="s">
        <v>14</v>
      </c>
      <c r="C250" s="8" t="s">
        <v>150</v>
      </c>
      <c r="D250" s="8"/>
      <c r="E250" s="8"/>
      <c r="F250" s="9">
        <f>F253+F259+F262+F270+F256+F267</f>
        <v>33595.251719999993</v>
      </c>
      <c r="G250" s="10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2">
        <v>0.86392718332688401</v>
      </c>
      <c r="W250" s="11">
        <v>0</v>
      </c>
      <c r="X250" s="12">
        <v>0</v>
      </c>
      <c r="Y250" s="11">
        <v>0</v>
      </c>
    </row>
    <row r="251" spans="1:25" ht="62.25" customHeight="1" outlineLevel="2">
      <c r="A251" s="39" t="s">
        <v>417</v>
      </c>
      <c r="B251" s="8" t="s">
        <v>14</v>
      </c>
      <c r="C251" s="8" t="s">
        <v>150</v>
      </c>
      <c r="D251" s="13" t="s">
        <v>419</v>
      </c>
      <c r="E251" s="8"/>
      <c r="F251" s="9">
        <f>F252</f>
        <v>27540.956399999999</v>
      </c>
      <c r="G251" s="10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2"/>
      <c r="W251" s="11"/>
      <c r="X251" s="12"/>
      <c r="Y251" s="11"/>
    </row>
    <row r="252" spans="1:25" ht="115.5" customHeight="1" outlineLevel="2">
      <c r="A252" s="39" t="s">
        <v>464</v>
      </c>
      <c r="B252" s="8" t="s">
        <v>14</v>
      </c>
      <c r="C252" s="8" t="s">
        <v>150</v>
      </c>
      <c r="D252" s="13" t="s">
        <v>465</v>
      </c>
      <c r="E252" s="8"/>
      <c r="F252" s="9">
        <f>F253+F256+F259+F262</f>
        <v>27540.956399999999</v>
      </c>
      <c r="G252" s="10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2"/>
      <c r="W252" s="11"/>
      <c r="X252" s="12"/>
      <c r="Y252" s="11"/>
    </row>
    <row r="253" spans="1:25" ht="85.5" customHeight="1" outlineLevel="3">
      <c r="A253" s="18" t="s">
        <v>151</v>
      </c>
      <c r="B253" s="8" t="s">
        <v>14</v>
      </c>
      <c r="C253" s="8" t="s">
        <v>150</v>
      </c>
      <c r="D253" s="13" t="s">
        <v>152</v>
      </c>
      <c r="E253" s="8"/>
      <c r="F253" s="9">
        <f>F254</f>
        <v>2186.3159999999998</v>
      </c>
      <c r="G253" s="10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  <c r="S253" s="11">
        <v>0</v>
      </c>
      <c r="T253" s="11">
        <v>0</v>
      </c>
      <c r="U253" s="11">
        <v>0</v>
      </c>
      <c r="V253" s="12">
        <v>0.79865663782339502</v>
      </c>
      <c r="W253" s="11">
        <v>0</v>
      </c>
      <c r="X253" s="12">
        <v>0</v>
      </c>
      <c r="Y253" s="11">
        <v>0</v>
      </c>
    </row>
    <row r="254" spans="1:25" ht="45" customHeight="1" outlineLevel="4">
      <c r="A254" s="7" t="s">
        <v>100</v>
      </c>
      <c r="B254" s="8" t="s">
        <v>14</v>
      </c>
      <c r="C254" s="8" t="s">
        <v>150</v>
      </c>
      <c r="D254" s="13" t="s">
        <v>152</v>
      </c>
      <c r="E254" s="8" t="s">
        <v>101</v>
      </c>
      <c r="F254" s="9">
        <f>F255</f>
        <v>2186.3159999999998</v>
      </c>
      <c r="G254" s="10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11">
        <v>0</v>
      </c>
      <c r="P254" s="11">
        <v>0</v>
      </c>
      <c r="Q254" s="11">
        <v>0</v>
      </c>
      <c r="R254" s="11">
        <v>0</v>
      </c>
      <c r="S254" s="11">
        <v>0</v>
      </c>
      <c r="T254" s="11">
        <v>0</v>
      </c>
      <c r="U254" s="11">
        <v>0</v>
      </c>
      <c r="V254" s="12">
        <v>0.79865663782339502</v>
      </c>
      <c r="W254" s="11">
        <v>0</v>
      </c>
      <c r="X254" s="12">
        <v>0</v>
      </c>
      <c r="Y254" s="11">
        <v>0</v>
      </c>
    </row>
    <row r="255" spans="1:25" ht="26.25" customHeight="1" outlineLevel="5">
      <c r="A255" s="7" t="s">
        <v>102</v>
      </c>
      <c r="B255" s="8" t="s">
        <v>14</v>
      </c>
      <c r="C255" s="8" t="s">
        <v>150</v>
      </c>
      <c r="D255" s="13" t="s">
        <v>152</v>
      </c>
      <c r="E255" s="8" t="s">
        <v>103</v>
      </c>
      <c r="F255" s="9">
        <v>2186.3159999999998</v>
      </c>
      <c r="G255" s="10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1">
        <v>0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2">
        <v>0.79865663782339502</v>
      </c>
      <c r="W255" s="11">
        <v>0</v>
      </c>
      <c r="X255" s="12">
        <v>0</v>
      </c>
      <c r="Y255" s="11">
        <v>0</v>
      </c>
    </row>
    <row r="256" spans="1:25" ht="120.75" customHeight="1" outlineLevel="5">
      <c r="A256" s="18" t="s">
        <v>412</v>
      </c>
      <c r="B256" s="8" t="s">
        <v>14</v>
      </c>
      <c r="C256" s="8" t="s">
        <v>150</v>
      </c>
      <c r="D256" s="13" t="s">
        <v>411</v>
      </c>
      <c r="E256" s="8"/>
      <c r="F256" s="9">
        <f>F257</f>
        <v>19345.583999999999</v>
      </c>
      <c r="G256" s="10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2"/>
      <c r="W256" s="11"/>
      <c r="X256" s="12"/>
      <c r="Y256" s="11"/>
    </row>
    <row r="257" spans="1:25" ht="52.5" customHeight="1" outlineLevel="5">
      <c r="A257" s="7" t="s">
        <v>100</v>
      </c>
      <c r="B257" s="8" t="s">
        <v>14</v>
      </c>
      <c r="C257" s="8" t="s">
        <v>150</v>
      </c>
      <c r="D257" s="13" t="s">
        <v>411</v>
      </c>
      <c r="E257" s="8" t="s">
        <v>101</v>
      </c>
      <c r="F257" s="9">
        <f>F258</f>
        <v>19345.583999999999</v>
      </c>
      <c r="G257" s="10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2"/>
      <c r="W257" s="11"/>
      <c r="X257" s="12"/>
      <c r="Y257" s="11"/>
    </row>
    <row r="258" spans="1:25" ht="26.25" customHeight="1" outlineLevel="5">
      <c r="A258" s="7" t="s">
        <v>102</v>
      </c>
      <c r="B258" s="8" t="s">
        <v>14</v>
      </c>
      <c r="C258" s="8" t="s">
        <v>150</v>
      </c>
      <c r="D258" s="13" t="s">
        <v>411</v>
      </c>
      <c r="E258" s="8" t="s">
        <v>103</v>
      </c>
      <c r="F258" s="9">
        <v>19345.583999999999</v>
      </c>
      <c r="G258" s="10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2"/>
      <c r="W258" s="11"/>
      <c r="X258" s="12"/>
      <c r="Y258" s="11"/>
    </row>
    <row r="259" spans="1:25" ht="104.25" customHeight="1" outlineLevel="3">
      <c r="A259" s="7" t="s">
        <v>153</v>
      </c>
      <c r="B259" s="8" t="s">
        <v>14</v>
      </c>
      <c r="C259" s="8" t="s">
        <v>150</v>
      </c>
      <c r="D259" s="13" t="s">
        <v>340</v>
      </c>
      <c r="E259" s="8"/>
      <c r="F259" s="9">
        <f>F260</f>
        <v>1735.8588199999999</v>
      </c>
      <c r="G259" s="10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  <c r="P259" s="11">
        <v>0</v>
      </c>
      <c r="Q259" s="11">
        <v>0</v>
      </c>
      <c r="R259" s="11">
        <v>0</v>
      </c>
      <c r="S259" s="11">
        <v>0</v>
      </c>
      <c r="T259" s="11">
        <v>0</v>
      </c>
      <c r="U259" s="11">
        <v>0</v>
      </c>
      <c r="V259" s="12">
        <v>1</v>
      </c>
      <c r="W259" s="11">
        <v>0</v>
      </c>
      <c r="X259" s="12">
        <v>0</v>
      </c>
      <c r="Y259" s="11">
        <v>0</v>
      </c>
    </row>
    <row r="260" spans="1:25" ht="45.75" customHeight="1" outlineLevel="4">
      <c r="A260" s="7" t="s">
        <v>100</v>
      </c>
      <c r="B260" s="8" t="s">
        <v>14</v>
      </c>
      <c r="C260" s="8" t="s">
        <v>150</v>
      </c>
      <c r="D260" s="13" t="s">
        <v>340</v>
      </c>
      <c r="E260" s="8" t="s">
        <v>101</v>
      </c>
      <c r="F260" s="9">
        <f>F261</f>
        <v>1735.8588199999999</v>
      </c>
      <c r="G260" s="10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1">
        <v>0</v>
      </c>
      <c r="N260" s="11">
        <v>0</v>
      </c>
      <c r="O260" s="11">
        <v>0</v>
      </c>
      <c r="P260" s="11">
        <v>0</v>
      </c>
      <c r="Q260" s="11">
        <v>0</v>
      </c>
      <c r="R260" s="11">
        <v>0</v>
      </c>
      <c r="S260" s="11">
        <v>0</v>
      </c>
      <c r="T260" s="11">
        <v>0</v>
      </c>
      <c r="U260" s="11">
        <v>0</v>
      </c>
      <c r="V260" s="12">
        <v>1</v>
      </c>
      <c r="W260" s="11">
        <v>0</v>
      </c>
      <c r="X260" s="12">
        <v>0</v>
      </c>
      <c r="Y260" s="11">
        <v>0</v>
      </c>
    </row>
    <row r="261" spans="1:25" ht="27.75" customHeight="1" outlineLevel="5">
      <c r="A261" s="7" t="s">
        <v>102</v>
      </c>
      <c r="B261" s="8" t="s">
        <v>14</v>
      </c>
      <c r="C261" s="8" t="s">
        <v>150</v>
      </c>
      <c r="D261" s="13" t="s">
        <v>340</v>
      </c>
      <c r="E261" s="8" t="s">
        <v>103</v>
      </c>
      <c r="F261" s="9">
        <v>1735.8588199999999</v>
      </c>
      <c r="G261" s="10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1">
        <v>0</v>
      </c>
      <c r="N261" s="11">
        <v>0</v>
      </c>
      <c r="O261" s="11">
        <v>0</v>
      </c>
      <c r="P261" s="11">
        <v>0</v>
      </c>
      <c r="Q261" s="11">
        <v>0</v>
      </c>
      <c r="R261" s="11">
        <v>0</v>
      </c>
      <c r="S261" s="11">
        <v>0</v>
      </c>
      <c r="T261" s="11">
        <v>0</v>
      </c>
      <c r="U261" s="11">
        <v>0</v>
      </c>
      <c r="V261" s="12">
        <v>1</v>
      </c>
      <c r="W261" s="11">
        <v>0</v>
      </c>
      <c r="X261" s="12">
        <v>0</v>
      </c>
      <c r="Y261" s="11">
        <v>0</v>
      </c>
    </row>
    <row r="262" spans="1:25" ht="82.5" customHeight="1" outlineLevel="3">
      <c r="A262" s="33" t="s">
        <v>342</v>
      </c>
      <c r="B262" s="8" t="s">
        <v>14</v>
      </c>
      <c r="C262" s="8" t="s">
        <v>150</v>
      </c>
      <c r="D262" s="8" t="s">
        <v>341</v>
      </c>
      <c r="E262" s="8"/>
      <c r="F262" s="9">
        <f>F263</f>
        <v>4273.19758</v>
      </c>
      <c r="G262" s="10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1">
        <v>0</v>
      </c>
      <c r="N262" s="11">
        <v>0</v>
      </c>
      <c r="O262" s="11">
        <v>0</v>
      </c>
      <c r="P262" s="11">
        <v>0</v>
      </c>
      <c r="Q262" s="11">
        <v>0</v>
      </c>
      <c r="R262" s="11">
        <v>0</v>
      </c>
      <c r="S262" s="11">
        <v>0</v>
      </c>
      <c r="T262" s="11">
        <v>0</v>
      </c>
      <c r="U262" s="11">
        <v>0</v>
      </c>
      <c r="V262" s="12">
        <v>1</v>
      </c>
      <c r="W262" s="11">
        <v>0</v>
      </c>
      <c r="X262" s="12">
        <v>0</v>
      </c>
      <c r="Y262" s="11">
        <v>0</v>
      </c>
    </row>
    <row r="263" spans="1:25" ht="45.75" customHeight="1" outlineLevel="4">
      <c r="A263" s="7" t="s">
        <v>100</v>
      </c>
      <c r="B263" s="8" t="s">
        <v>14</v>
      </c>
      <c r="C263" s="8" t="s">
        <v>150</v>
      </c>
      <c r="D263" s="8" t="s">
        <v>341</v>
      </c>
      <c r="E263" s="8" t="s">
        <v>101</v>
      </c>
      <c r="F263" s="9">
        <f>F264</f>
        <v>4273.19758</v>
      </c>
      <c r="G263" s="10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  <c r="P263" s="11">
        <v>0</v>
      </c>
      <c r="Q263" s="11">
        <v>0</v>
      </c>
      <c r="R263" s="11">
        <v>0</v>
      </c>
      <c r="S263" s="11">
        <v>0</v>
      </c>
      <c r="T263" s="11">
        <v>0</v>
      </c>
      <c r="U263" s="11">
        <v>0</v>
      </c>
      <c r="V263" s="12">
        <v>1</v>
      </c>
      <c r="W263" s="11">
        <v>0</v>
      </c>
      <c r="X263" s="12">
        <v>0</v>
      </c>
      <c r="Y263" s="11">
        <v>0</v>
      </c>
    </row>
    <row r="264" spans="1:25" ht="26.25" customHeight="1" outlineLevel="5">
      <c r="A264" s="7" t="s">
        <v>102</v>
      </c>
      <c r="B264" s="8" t="s">
        <v>14</v>
      </c>
      <c r="C264" s="8" t="s">
        <v>150</v>
      </c>
      <c r="D264" s="8" t="s">
        <v>341</v>
      </c>
      <c r="E264" s="8" t="s">
        <v>103</v>
      </c>
      <c r="F264" s="9">
        <v>4273.19758</v>
      </c>
      <c r="G264" s="10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1">
        <v>0</v>
      </c>
      <c r="N264" s="11">
        <v>0</v>
      </c>
      <c r="O264" s="11">
        <v>0</v>
      </c>
      <c r="P264" s="11">
        <v>0</v>
      </c>
      <c r="Q264" s="11">
        <v>0</v>
      </c>
      <c r="R264" s="11">
        <v>0</v>
      </c>
      <c r="S264" s="11">
        <v>0</v>
      </c>
      <c r="T264" s="11">
        <v>0</v>
      </c>
      <c r="U264" s="11">
        <v>0</v>
      </c>
      <c r="V264" s="12">
        <v>1</v>
      </c>
      <c r="W264" s="11">
        <v>0</v>
      </c>
      <c r="X264" s="12">
        <v>0</v>
      </c>
      <c r="Y264" s="11">
        <v>0</v>
      </c>
    </row>
    <row r="265" spans="1:25" ht="47.25" customHeight="1" outlineLevel="5">
      <c r="A265" s="39" t="s">
        <v>466</v>
      </c>
      <c r="B265" s="8" t="s">
        <v>14</v>
      </c>
      <c r="C265" s="8" t="s">
        <v>150</v>
      </c>
      <c r="D265" s="13" t="s">
        <v>468</v>
      </c>
      <c r="E265" s="8"/>
      <c r="F265" s="9">
        <f>F266</f>
        <v>6054.2953200000002</v>
      </c>
      <c r="G265" s="10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2"/>
      <c r="W265" s="11"/>
      <c r="X265" s="12"/>
      <c r="Y265" s="11"/>
    </row>
    <row r="266" spans="1:25" ht="72" customHeight="1" outlineLevel="5">
      <c r="A266" s="39" t="s">
        <v>467</v>
      </c>
      <c r="B266" s="8" t="s">
        <v>14</v>
      </c>
      <c r="C266" s="8" t="s">
        <v>150</v>
      </c>
      <c r="D266" s="13" t="s">
        <v>469</v>
      </c>
      <c r="E266" s="8"/>
      <c r="F266" s="9">
        <f>F270+F267</f>
        <v>6054.2953200000002</v>
      </c>
      <c r="G266" s="10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2"/>
      <c r="W266" s="11"/>
      <c r="X266" s="12"/>
      <c r="Y266" s="11"/>
    </row>
    <row r="267" spans="1:25" ht="48.75" customHeight="1" outlineLevel="5">
      <c r="A267" s="19" t="s">
        <v>535</v>
      </c>
      <c r="B267" s="8" t="s">
        <v>14</v>
      </c>
      <c r="C267" s="13" t="s">
        <v>155</v>
      </c>
      <c r="D267" s="13" t="s">
        <v>536</v>
      </c>
      <c r="E267" s="8"/>
      <c r="F267" s="9">
        <f>F268</f>
        <v>314.577</v>
      </c>
      <c r="G267" s="10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2"/>
      <c r="W267" s="11"/>
      <c r="X267" s="12"/>
      <c r="Y267" s="11"/>
    </row>
    <row r="268" spans="1:25" ht="36.75" customHeight="1" outlineLevel="5">
      <c r="A268" s="7" t="s">
        <v>142</v>
      </c>
      <c r="B268" s="8" t="s">
        <v>14</v>
      </c>
      <c r="C268" s="13" t="s">
        <v>155</v>
      </c>
      <c r="D268" s="13" t="s">
        <v>536</v>
      </c>
      <c r="E268" s="8">
        <v>300</v>
      </c>
      <c r="F268" s="9">
        <f>F269</f>
        <v>314.577</v>
      </c>
      <c r="G268" s="10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2"/>
      <c r="W268" s="11"/>
      <c r="X268" s="12"/>
      <c r="Y268" s="11"/>
    </row>
    <row r="269" spans="1:25" ht="57" customHeight="1" outlineLevel="5">
      <c r="A269" s="7" t="s">
        <v>158</v>
      </c>
      <c r="B269" s="8" t="s">
        <v>14</v>
      </c>
      <c r="C269" s="13" t="s">
        <v>155</v>
      </c>
      <c r="D269" s="13" t="s">
        <v>536</v>
      </c>
      <c r="E269" s="8">
        <v>320</v>
      </c>
      <c r="F269" s="9">
        <v>314.577</v>
      </c>
      <c r="G269" s="10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2"/>
      <c r="W269" s="11"/>
      <c r="X269" s="12"/>
      <c r="Y269" s="11"/>
    </row>
    <row r="270" spans="1:25" ht="43.5" customHeight="1" outlineLevel="5">
      <c r="A270" s="19" t="s">
        <v>154</v>
      </c>
      <c r="B270" s="8" t="s">
        <v>14</v>
      </c>
      <c r="C270" s="13" t="s">
        <v>155</v>
      </c>
      <c r="D270" s="13" t="s">
        <v>156</v>
      </c>
      <c r="E270" s="13"/>
      <c r="F270" s="9">
        <f>F271</f>
        <v>5739.7183199999999</v>
      </c>
      <c r="G270" s="10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2"/>
      <c r="W270" s="11"/>
      <c r="X270" s="12"/>
      <c r="Y270" s="11"/>
    </row>
    <row r="271" spans="1:25" ht="33.75" customHeight="1" outlineLevel="5">
      <c r="A271" s="7" t="s">
        <v>142</v>
      </c>
      <c r="B271" s="8" t="s">
        <v>14</v>
      </c>
      <c r="C271" s="13" t="s">
        <v>155</v>
      </c>
      <c r="D271" s="13" t="s">
        <v>156</v>
      </c>
      <c r="E271" s="13" t="s">
        <v>157</v>
      </c>
      <c r="F271" s="9">
        <f>F272</f>
        <v>5739.7183199999999</v>
      </c>
      <c r="G271" s="10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2"/>
      <c r="W271" s="11"/>
      <c r="X271" s="12"/>
      <c r="Y271" s="11"/>
    </row>
    <row r="272" spans="1:25" ht="50.25" customHeight="1" outlineLevel="5">
      <c r="A272" s="7" t="s">
        <v>158</v>
      </c>
      <c r="B272" s="8" t="s">
        <v>14</v>
      </c>
      <c r="C272" s="13" t="s">
        <v>155</v>
      </c>
      <c r="D272" s="13" t="s">
        <v>156</v>
      </c>
      <c r="E272" s="13" t="s">
        <v>159</v>
      </c>
      <c r="F272" s="9">
        <v>5739.7183199999999</v>
      </c>
      <c r="G272" s="10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2"/>
      <c r="W272" s="11"/>
      <c r="X272" s="12"/>
      <c r="Y272" s="11"/>
    </row>
    <row r="273" spans="1:25" ht="27" customHeight="1" outlineLevel="1">
      <c r="A273" s="7" t="s">
        <v>160</v>
      </c>
      <c r="B273" s="8" t="s">
        <v>14</v>
      </c>
      <c r="C273" s="8" t="s">
        <v>161</v>
      </c>
      <c r="D273" s="8"/>
      <c r="E273" s="8"/>
      <c r="F273" s="9">
        <f>F274</f>
        <v>3608.4610000000002</v>
      </c>
      <c r="G273" s="10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0</v>
      </c>
      <c r="M273" s="11">
        <v>0</v>
      </c>
      <c r="N273" s="11">
        <v>0</v>
      </c>
      <c r="O273" s="11">
        <v>0</v>
      </c>
      <c r="P273" s="11">
        <v>0</v>
      </c>
      <c r="Q273" s="11">
        <v>0</v>
      </c>
      <c r="R273" s="11">
        <v>0</v>
      </c>
      <c r="S273" s="11">
        <v>0</v>
      </c>
      <c r="T273" s="11">
        <v>0</v>
      </c>
      <c r="U273" s="11">
        <v>0</v>
      </c>
      <c r="V273" s="12">
        <v>0.98923379174852699</v>
      </c>
      <c r="W273" s="11">
        <v>0</v>
      </c>
      <c r="X273" s="12">
        <v>0</v>
      </c>
      <c r="Y273" s="11">
        <v>0</v>
      </c>
    </row>
    <row r="274" spans="1:25" ht="30" customHeight="1" outlineLevel="2">
      <c r="A274" s="7" t="s">
        <v>162</v>
      </c>
      <c r="B274" s="8" t="s">
        <v>14</v>
      </c>
      <c r="C274" s="8" t="s">
        <v>163</v>
      </c>
      <c r="D274" s="8"/>
      <c r="E274" s="8"/>
      <c r="F274" s="9">
        <f>F284+F277+F281</f>
        <v>3608.4610000000002</v>
      </c>
      <c r="G274" s="10">
        <v>0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1">
        <v>0</v>
      </c>
      <c r="N274" s="11">
        <v>0</v>
      </c>
      <c r="O274" s="11">
        <v>0</v>
      </c>
      <c r="P274" s="11">
        <v>0</v>
      </c>
      <c r="Q274" s="11">
        <v>0</v>
      </c>
      <c r="R274" s="11">
        <v>0</v>
      </c>
      <c r="S274" s="11">
        <v>0</v>
      </c>
      <c r="T274" s="11">
        <v>0</v>
      </c>
      <c r="U274" s="11">
        <v>0</v>
      </c>
      <c r="V274" s="12">
        <v>0.98923379174852699</v>
      </c>
      <c r="W274" s="11">
        <v>0</v>
      </c>
      <c r="X274" s="12">
        <v>0</v>
      </c>
      <c r="Y274" s="11">
        <v>0</v>
      </c>
    </row>
    <row r="275" spans="1:25" ht="64.5" customHeight="1" outlineLevel="2">
      <c r="A275" s="39" t="s">
        <v>417</v>
      </c>
      <c r="B275" s="8" t="s">
        <v>14</v>
      </c>
      <c r="C275" s="8" t="s">
        <v>163</v>
      </c>
      <c r="D275" s="13" t="s">
        <v>419</v>
      </c>
      <c r="E275" s="8"/>
      <c r="F275" s="9">
        <f>F276+F280</f>
        <v>3608.4610000000002</v>
      </c>
      <c r="G275" s="10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2"/>
      <c r="W275" s="11"/>
      <c r="X275" s="12"/>
      <c r="Y275" s="11"/>
    </row>
    <row r="276" spans="1:25" ht="63.75" customHeight="1" outlineLevel="2">
      <c r="A276" s="37" t="s">
        <v>470</v>
      </c>
      <c r="B276" s="8" t="s">
        <v>14</v>
      </c>
      <c r="C276" s="8" t="s">
        <v>163</v>
      </c>
      <c r="D276" s="13" t="s">
        <v>471</v>
      </c>
      <c r="E276" s="8"/>
      <c r="F276" s="9">
        <f>F277</f>
        <v>3061.2244900000001</v>
      </c>
      <c r="G276" s="10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2"/>
      <c r="W276" s="11"/>
      <c r="X276" s="12"/>
      <c r="Y276" s="11"/>
    </row>
    <row r="277" spans="1:25" ht="48" customHeight="1" outlineLevel="2">
      <c r="A277" s="37" t="s">
        <v>386</v>
      </c>
      <c r="B277" s="8" t="s">
        <v>14</v>
      </c>
      <c r="C277" s="17">
        <v>1102</v>
      </c>
      <c r="D277" s="13" t="s">
        <v>387</v>
      </c>
      <c r="E277" s="13"/>
      <c r="F277" s="46">
        <f>F278</f>
        <v>3061.2244900000001</v>
      </c>
      <c r="G277" s="10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2"/>
      <c r="W277" s="11"/>
      <c r="X277" s="12"/>
      <c r="Y277" s="11"/>
    </row>
    <row r="278" spans="1:25" ht="43.5" customHeight="1" outlineLevel="2">
      <c r="A278" s="36" t="s">
        <v>84</v>
      </c>
      <c r="B278" s="8" t="s">
        <v>14</v>
      </c>
      <c r="C278" s="17">
        <v>1102</v>
      </c>
      <c r="D278" s="13" t="s">
        <v>387</v>
      </c>
      <c r="E278" s="13" t="s">
        <v>388</v>
      </c>
      <c r="F278" s="46">
        <f>F279</f>
        <v>3061.2244900000001</v>
      </c>
      <c r="G278" s="10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2"/>
      <c r="W278" s="11"/>
      <c r="X278" s="12"/>
      <c r="Y278" s="11"/>
    </row>
    <row r="279" spans="1:25" ht="43.5" customHeight="1" outlineLevel="2">
      <c r="A279" s="36" t="s">
        <v>85</v>
      </c>
      <c r="B279" s="8" t="s">
        <v>14</v>
      </c>
      <c r="C279" s="17">
        <v>1102</v>
      </c>
      <c r="D279" s="13" t="s">
        <v>387</v>
      </c>
      <c r="E279" s="13" t="s">
        <v>389</v>
      </c>
      <c r="F279" s="46">
        <v>3061.2244900000001</v>
      </c>
      <c r="G279" s="10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2"/>
      <c r="W279" s="11"/>
      <c r="X279" s="12"/>
      <c r="Y279" s="11"/>
    </row>
    <row r="280" spans="1:25" ht="104.25" customHeight="1" outlineLevel="2">
      <c r="A280" s="21" t="s">
        <v>472</v>
      </c>
      <c r="B280" s="8" t="s">
        <v>14</v>
      </c>
      <c r="C280" s="17">
        <v>1102</v>
      </c>
      <c r="D280" s="13" t="s">
        <v>473</v>
      </c>
      <c r="E280" s="13"/>
      <c r="F280" s="46">
        <f>F281+F284</f>
        <v>547.23650999999995</v>
      </c>
      <c r="G280" s="10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2"/>
      <c r="W280" s="11"/>
      <c r="X280" s="12"/>
      <c r="Y280" s="11"/>
    </row>
    <row r="281" spans="1:25" ht="87.75" customHeight="1" outlineLevel="2">
      <c r="A281" s="37" t="s">
        <v>390</v>
      </c>
      <c r="B281" s="8" t="s">
        <v>14</v>
      </c>
      <c r="C281" s="17">
        <v>1102</v>
      </c>
      <c r="D281" s="13" t="s">
        <v>391</v>
      </c>
      <c r="E281" s="8"/>
      <c r="F281" s="9">
        <f>F282</f>
        <v>357.72323</v>
      </c>
      <c r="G281" s="10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2"/>
      <c r="W281" s="11"/>
      <c r="X281" s="12"/>
      <c r="Y281" s="11"/>
    </row>
    <row r="282" spans="1:25" ht="50.25" customHeight="1" outlineLevel="2">
      <c r="A282" s="36" t="s">
        <v>84</v>
      </c>
      <c r="B282" s="8" t="s">
        <v>14</v>
      </c>
      <c r="C282" s="17">
        <v>1102</v>
      </c>
      <c r="D282" s="13" t="s">
        <v>391</v>
      </c>
      <c r="E282" s="8">
        <v>200</v>
      </c>
      <c r="F282" s="9">
        <f>F283</f>
        <v>357.72323</v>
      </c>
      <c r="G282" s="10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2"/>
      <c r="W282" s="11"/>
      <c r="X282" s="12"/>
      <c r="Y282" s="11"/>
    </row>
    <row r="283" spans="1:25" ht="48" customHeight="1" outlineLevel="2">
      <c r="A283" s="36" t="s">
        <v>85</v>
      </c>
      <c r="B283" s="8" t="s">
        <v>14</v>
      </c>
      <c r="C283" s="17">
        <v>1102</v>
      </c>
      <c r="D283" s="13" t="s">
        <v>391</v>
      </c>
      <c r="E283" s="8">
        <v>240</v>
      </c>
      <c r="F283" s="9">
        <v>357.72323</v>
      </c>
      <c r="G283" s="10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2"/>
      <c r="W283" s="11"/>
      <c r="X283" s="12"/>
      <c r="Y283" s="11"/>
    </row>
    <row r="284" spans="1:25" ht="51.75" customHeight="1" outlineLevel="3">
      <c r="A284" s="7" t="s">
        <v>548</v>
      </c>
      <c r="B284" s="8" t="s">
        <v>14</v>
      </c>
      <c r="C284" s="8" t="s">
        <v>163</v>
      </c>
      <c r="D284" s="13" t="s">
        <v>164</v>
      </c>
      <c r="E284" s="8"/>
      <c r="F284" s="9">
        <f>F285</f>
        <v>189.51328000000001</v>
      </c>
      <c r="G284" s="10">
        <v>0</v>
      </c>
      <c r="H284" s="11">
        <v>0</v>
      </c>
      <c r="I284" s="11">
        <v>0</v>
      </c>
      <c r="J284" s="11">
        <v>0</v>
      </c>
      <c r="K284" s="11">
        <v>0</v>
      </c>
      <c r="L284" s="11">
        <v>0</v>
      </c>
      <c r="M284" s="11">
        <v>0</v>
      </c>
      <c r="N284" s="11">
        <v>0</v>
      </c>
      <c r="O284" s="11">
        <v>0</v>
      </c>
      <c r="P284" s="11">
        <v>0</v>
      </c>
      <c r="Q284" s="11">
        <v>0</v>
      </c>
      <c r="R284" s="11">
        <v>0</v>
      </c>
      <c r="S284" s="11">
        <v>0</v>
      </c>
      <c r="T284" s="11">
        <v>0</v>
      </c>
      <c r="U284" s="11">
        <v>0</v>
      </c>
      <c r="V284" s="12">
        <v>0.98923379174852699</v>
      </c>
      <c r="W284" s="11">
        <v>0</v>
      </c>
      <c r="X284" s="12">
        <v>0</v>
      </c>
      <c r="Y284" s="11">
        <v>0</v>
      </c>
    </row>
    <row r="285" spans="1:25" ht="45.75" customHeight="1" outlineLevel="4">
      <c r="A285" s="7" t="s">
        <v>27</v>
      </c>
      <c r="B285" s="8" t="s">
        <v>14</v>
      </c>
      <c r="C285" s="8" t="s">
        <v>163</v>
      </c>
      <c r="D285" s="13" t="s">
        <v>164</v>
      </c>
      <c r="E285" s="8" t="s">
        <v>28</v>
      </c>
      <c r="F285" s="9">
        <f>F286</f>
        <v>189.51328000000001</v>
      </c>
      <c r="G285" s="10">
        <v>0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1">
        <v>0</v>
      </c>
      <c r="N285" s="11">
        <v>0</v>
      </c>
      <c r="O285" s="11">
        <v>0</v>
      </c>
      <c r="P285" s="11">
        <v>0</v>
      </c>
      <c r="Q285" s="11">
        <v>0</v>
      </c>
      <c r="R285" s="11">
        <v>0</v>
      </c>
      <c r="S285" s="11">
        <v>0</v>
      </c>
      <c r="T285" s="11">
        <v>0</v>
      </c>
      <c r="U285" s="11">
        <v>0</v>
      </c>
      <c r="V285" s="12">
        <v>0.98923379174852699</v>
      </c>
      <c r="W285" s="11">
        <v>0</v>
      </c>
      <c r="X285" s="12">
        <v>0</v>
      </c>
      <c r="Y285" s="11">
        <v>0</v>
      </c>
    </row>
    <row r="286" spans="1:25" ht="46.5" customHeight="1" outlineLevel="5">
      <c r="A286" s="7" t="s">
        <v>29</v>
      </c>
      <c r="B286" s="8" t="s">
        <v>14</v>
      </c>
      <c r="C286" s="8" t="s">
        <v>163</v>
      </c>
      <c r="D286" s="13" t="s">
        <v>164</v>
      </c>
      <c r="E286" s="8" t="s">
        <v>30</v>
      </c>
      <c r="F286" s="9">
        <v>189.51328000000001</v>
      </c>
      <c r="G286" s="10">
        <v>0</v>
      </c>
      <c r="H286" s="11">
        <v>0</v>
      </c>
      <c r="I286" s="11">
        <v>0</v>
      </c>
      <c r="J286" s="11">
        <v>0</v>
      </c>
      <c r="K286" s="11">
        <v>0</v>
      </c>
      <c r="L286" s="11">
        <v>0</v>
      </c>
      <c r="M286" s="11">
        <v>0</v>
      </c>
      <c r="N286" s="11">
        <v>0</v>
      </c>
      <c r="O286" s="11">
        <v>0</v>
      </c>
      <c r="P286" s="11">
        <v>0</v>
      </c>
      <c r="Q286" s="11">
        <v>0</v>
      </c>
      <c r="R286" s="11">
        <v>0</v>
      </c>
      <c r="S286" s="11">
        <v>0</v>
      </c>
      <c r="T286" s="11">
        <v>0</v>
      </c>
      <c r="U286" s="11">
        <v>0</v>
      </c>
      <c r="V286" s="12">
        <v>0.98923379174852699</v>
      </c>
      <c r="W286" s="11">
        <v>0</v>
      </c>
      <c r="X286" s="12">
        <v>0</v>
      </c>
      <c r="Y286" s="11">
        <v>0</v>
      </c>
    </row>
    <row r="287" spans="1:25" ht="30" customHeight="1" outlineLevel="1">
      <c r="A287" s="7" t="s">
        <v>165</v>
      </c>
      <c r="B287" s="8" t="s">
        <v>14</v>
      </c>
      <c r="C287" s="8" t="s">
        <v>166</v>
      </c>
      <c r="D287" s="8"/>
      <c r="E287" s="8"/>
      <c r="F287" s="9">
        <f>F288</f>
        <v>2466.9</v>
      </c>
      <c r="G287" s="10">
        <v>0</v>
      </c>
      <c r="H287" s="11">
        <v>0</v>
      </c>
      <c r="I287" s="11">
        <v>0</v>
      </c>
      <c r="J287" s="11">
        <v>0</v>
      </c>
      <c r="K287" s="11">
        <v>0</v>
      </c>
      <c r="L287" s="11">
        <v>0</v>
      </c>
      <c r="M287" s="11">
        <v>0</v>
      </c>
      <c r="N287" s="11">
        <v>0</v>
      </c>
      <c r="O287" s="11">
        <v>0</v>
      </c>
      <c r="P287" s="11">
        <v>0</v>
      </c>
      <c r="Q287" s="11">
        <v>0</v>
      </c>
      <c r="R287" s="11">
        <v>0</v>
      </c>
      <c r="S287" s="11">
        <v>0</v>
      </c>
      <c r="T287" s="11">
        <v>0</v>
      </c>
      <c r="U287" s="11">
        <v>0</v>
      </c>
      <c r="V287" s="12">
        <v>0.69633348547086604</v>
      </c>
      <c r="W287" s="11">
        <v>0</v>
      </c>
      <c r="X287" s="12">
        <v>0</v>
      </c>
      <c r="Y287" s="11">
        <v>0</v>
      </c>
    </row>
    <row r="288" spans="1:25" ht="26.25" customHeight="1" outlineLevel="2">
      <c r="A288" s="7" t="s">
        <v>549</v>
      </c>
      <c r="B288" s="8" t="s">
        <v>14</v>
      </c>
      <c r="C288" s="8" t="s">
        <v>167</v>
      </c>
      <c r="D288" s="8"/>
      <c r="E288" s="8"/>
      <c r="F288" s="9">
        <f>F291</f>
        <v>2466.9</v>
      </c>
      <c r="G288" s="10">
        <v>0</v>
      </c>
      <c r="H288" s="11">
        <v>0</v>
      </c>
      <c r="I288" s="11">
        <v>0</v>
      </c>
      <c r="J288" s="11">
        <v>0</v>
      </c>
      <c r="K288" s="11">
        <v>0</v>
      </c>
      <c r="L288" s="11">
        <v>0</v>
      </c>
      <c r="M288" s="11">
        <v>0</v>
      </c>
      <c r="N288" s="11">
        <v>0</v>
      </c>
      <c r="O288" s="11">
        <v>0</v>
      </c>
      <c r="P288" s="11">
        <v>0</v>
      </c>
      <c r="Q288" s="11">
        <v>0</v>
      </c>
      <c r="R288" s="11">
        <v>0</v>
      </c>
      <c r="S288" s="11">
        <v>0</v>
      </c>
      <c r="T288" s="11">
        <v>0</v>
      </c>
      <c r="U288" s="11">
        <v>0</v>
      </c>
      <c r="V288" s="12">
        <v>0.69633348547086604</v>
      </c>
      <c r="W288" s="11">
        <v>0</v>
      </c>
      <c r="X288" s="12">
        <v>0</v>
      </c>
      <c r="Y288" s="11">
        <v>0</v>
      </c>
    </row>
    <row r="289" spans="1:25" ht="66.75" customHeight="1" outlineLevel="2">
      <c r="A289" s="21" t="s">
        <v>460</v>
      </c>
      <c r="B289" s="8" t="s">
        <v>14</v>
      </c>
      <c r="C289" s="8" t="s">
        <v>167</v>
      </c>
      <c r="D289" s="13" t="s">
        <v>461</v>
      </c>
      <c r="E289" s="8"/>
      <c r="F289" s="9">
        <f>F290</f>
        <v>2466.9</v>
      </c>
      <c r="G289" s="10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2"/>
      <c r="W289" s="11"/>
      <c r="X289" s="12"/>
      <c r="Y289" s="11"/>
    </row>
    <row r="290" spans="1:25" ht="58.5" customHeight="1" outlineLevel="2">
      <c r="A290" s="21" t="s">
        <v>474</v>
      </c>
      <c r="B290" s="8" t="s">
        <v>14</v>
      </c>
      <c r="C290" s="8" t="s">
        <v>167</v>
      </c>
      <c r="D290" s="13" t="s">
        <v>475</v>
      </c>
      <c r="E290" s="8"/>
      <c r="F290" s="9">
        <f>F291</f>
        <v>2466.9</v>
      </c>
      <c r="G290" s="10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2"/>
      <c r="W290" s="11"/>
      <c r="X290" s="12"/>
      <c r="Y290" s="11"/>
    </row>
    <row r="291" spans="1:25" ht="45.75" customHeight="1" outlineLevel="3">
      <c r="A291" s="7" t="s">
        <v>550</v>
      </c>
      <c r="B291" s="8" t="s">
        <v>14</v>
      </c>
      <c r="C291" s="8" t="s">
        <v>167</v>
      </c>
      <c r="D291" s="13" t="s">
        <v>168</v>
      </c>
      <c r="E291" s="8"/>
      <c r="F291" s="9">
        <f>F292</f>
        <v>2466.9</v>
      </c>
      <c r="G291" s="10">
        <v>0</v>
      </c>
      <c r="H291" s="11">
        <v>0</v>
      </c>
      <c r="I291" s="11">
        <v>0</v>
      </c>
      <c r="J291" s="11">
        <v>0</v>
      </c>
      <c r="K291" s="11">
        <v>0</v>
      </c>
      <c r="L291" s="11">
        <v>0</v>
      </c>
      <c r="M291" s="11">
        <v>0</v>
      </c>
      <c r="N291" s="11">
        <v>0</v>
      </c>
      <c r="O291" s="11">
        <v>0</v>
      </c>
      <c r="P291" s="11">
        <v>0</v>
      </c>
      <c r="Q291" s="11">
        <v>0</v>
      </c>
      <c r="R291" s="11">
        <v>0</v>
      </c>
      <c r="S291" s="11">
        <v>0</v>
      </c>
      <c r="T291" s="11">
        <v>0</v>
      </c>
      <c r="U291" s="11">
        <v>0</v>
      </c>
      <c r="V291" s="12">
        <v>0.69633348547086604</v>
      </c>
      <c r="W291" s="11">
        <v>0</v>
      </c>
      <c r="X291" s="12">
        <v>0</v>
      </c>
      <c r="Y291" s="11">
        <v>0</v>
      </c>
    </row>
    <row r="292" spans="1:25" ht="45" customHeight="1" outlineLevel="4">
      <c r="A292" s="7" t="s">
        <v>169</v>
      </c>
      <c r="B292" s="8" t="s">
        <v>14</v>
      </c>
      <c r="C292" s="8" t="s">
        <v>167</v>
      </c>
      <c r="D292" s="13" t="s">
        <v>168</v>
      </c>
      <c r="E292" s="8" t="s">
        <v>170</v>
      </c>
      <c r="F292" s="9">
        <f>F293</f>
        <v>2466.9</v>
      </c>
      <c r="G292" s="10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1">
        <v>0</v>
      </c>
      <c r="N292" s="11">
        <v>0</v>
      </c>
      <c r="O292" s="11">
        <v>0</v>
      </c>
      <c r="P292" s="11">
        <v>0</v>
      </c>
      <c r="Q292" s="11">
        <v>0</v>
      </c>
      <c r="R292" s="11">
        <v>0</v>
      </c>
      <c r="S292" s="11">
        <v>0</v>
      </c>
      <c r="T292" s="11">
        <v>0</v>
      </c>
      <c r="U292" s="11">
        <v>0</v>
      </c>
      <c r="V292" s="12">
        <v>0.69633348547086604</v>
      </c>
      <c r="W292" s="11">
        <v>0</v>
      </c>
      <c r="X292" s="12">
        <v>0</v>
      </c>
      <c r="Y292" s="11">
        <v>0</v>
      </c>
    </row>
    <row r="293" spans="1:25" ht="28.5" customHeight="1" outlineLevel="5">
      <c r="A293" s="7" t="s">
        <v>171</v>
      </c>
      <c r="B293" s="8" t="s">
        <v>14</v>
      </c>
      <c r="C293" s="8" t="s">
        <v>167</v>
      </c>
      <c r="D293" s="13" t="s">
        <v>168</v>
      </c>
      <c r="E293" s="8" t="s">
        <v>172</v>
      </c>
      <c r="F293" s="9">
        <v>2466.9</v>
      </c>
      <c r="G293" s="10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1">
        <v>0</v>
      </c>
      <c r="N293" s="11">
        <v>0</v>
      </c>
      <c r="O293" s="11">
        <v>0</v>
      </c>
      <c r="P293" s="11">
        <v>0</v>
      </c>
      <c r="Q293" s="11">
        <v>0</v>
      </c>
      <c r="R293" s="11">
        <v>0</v>
      </c>
      <c r="S293" s="11">
        <v>0</v>
      </c>
      <c r="T293" s="11">
        <v>0</v>
      </c>
      <c r="U293" s="11">
        <v>0</v>
      </c>
      <c r="V293" s="12">
        <v>0.69633348547086604</v>
      </c>
      <c r="W293" s="11">
        <v>0</v>
      </c>
      <c r="X293" s="12">
        <v>0</v>
      </c>
      <c r="Y293" s="11">
        <v>0</v>
      </c>
    </row>
    <row r="294" spans="1:25" ht="45.75" customHeight="1">
      <c r="A294" s="7" t="s">
        <v>552</v>
      </c>
      <c r="B294" s="8" t="s">
        <v>173</v>
      </c>
      <c r="C294" s="8"/>
      <c r="D294" s="8"/>
      <c r="E294" s="8"/>
      <c r="F294" s="9">
        <f>F295+F323</f>
        <v>3248.7109999999998</v>
      </c>
      <c r="G294" s="10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1">
        <v>0</v>
      </c>
      <c r="N294" s="11">
        <v>0</v>
      </c>
      <c r="O294" s="11">
        <v>0</v>
      </c>
      <c r="P294" s="11">
        <v>0</v>
      </c>
      <c r="Q294" s="11">
        <v>0</v>
      </c>
      <c r="R294" s="11">
        <v>0</v>
      </c>
      <c r="S294" s="11">
        <v>0</v>
      </c>
      <c r="T294" s="11">
        <v>0</v>
      </c>
      <c r="U294" s="11">
        <v>0</v>
      </c>
      <c r="V294" s="12">
        <v>0.69546553038340597</v>
      </c>
      <c r="W294" s="11">
        <v>0</v>
      </c>
      <c r="X294" s="12">
        <v>0</v>
      </c>
      <c r="Y294" s="11">
        <v>0</v>
      </c>
    </row>
    <row r="295" spans="1:25" ht="26.25" customHeight="1" outlineLevel="1">
      <c r="A295" s="7" t="s">
        <v>15</v>
      </c>
      <c r="B295" s="8" t="s">
        <v>173</v>
      </c>
      <c r="C295" s="8" t="s">
        <v>16</v>
      </c>
      <c r="D295" s="8"/>
      <c r="E295" s="8"/>
      <c r="F295" s="9">
        <f>F296+F304+F316</f>
        <v>3094.511</v>
      </c>
      <c r="G295" s="10">
        <v>0</v>
      </c>
      <c r="H295" s="11">
        <v>0</v>
      </c>
      <c r="I295" s="11">
        <v>0</v>
      </c>
      <c r="J295" s="11">
        <v>0</v>
      </c>
      <c r="K295" s="11">
        <v>0</v>
      </c>
      <c r="L295" s="11">
        <v>0</v>
      </c>
      <c r="M295" s="11">
        <v>0</v>
      </c>
      <c r="N295" s="11">
        <v>0</v>
      </c>
      <c r="O295" s="11">
        <v>0</v>
      </c>
      <c r="P295" s="11">
        <v>0</v>
      </c>
      <c r="Q295" s="11">
        <v>0</v>
      </c>
      <c r="R295" s="11">
        <v>0</v>
      </c>
      <c r="S295" s="11">
        <v>0</v>
      </c>
      <c r="T295" s="11">
        <v>0</v>
      </c>
      <c r="U295" s="11">
        <v>0</v>
      </c>
      <c r="V295" s="12">
        <v>0.69693838945864806</v>
      </c>
      <c r="W295" s="11">
        <v>0</v>
      </c>
      <c r="X295" s="12">
        <v>0</v>
      </c>
      <c r="Y295" s="11">
        <v>0</v>
      </c>
    </row>
    <row r="296" spans="1:25" ht="67.5" customHeight="1" outlineLevel="2">
      <c r="A296" s="7" t="s">
        <v>174</v>
      </c>
      <c r="B296" s="8" t="s">
        <v>173</v>
      </c>
      <c r="C296" s="8" t="s">
        <v>175</v>
      </c>
      <c r="D296" s="8"/>
      <c r="E296" s="8"/>
      <c r="F296" s="9">
        <f>F298+F301</f>
        <v>2259.4209999999998</v>
      </c>
      <c r="G296" s="10">
        <v>0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1">
        <v>0</v>
      </c>
      <c r="N296" s="11">
        <v>0</v>
      </c>
      <c r="O296" s="11">
        <v>0</v>
      </c>
      <c r="P296" s="11">
        <v>0</v>
      </c>
      <c r="Q296" s="11">
        <v>0</v>
      </c>
      <c r="R296" s="11">
        <v>0</v>
      </c>
      <c r="S296" s="11">
        <v>0</v>
      </c>
      <c r="T296" s="11">
        <v>0</v>
      </c>
      <c r="U296" s="11">
        <v>0</v>
      </c>
      <c r="V296" s="12">
        <v>0.68578101862924201</v>
      </c>
      <c r="W296" s="11">
        <v>0</v>
      </c>
      <c r="X296" s="12">
        <v>0</v>
      </c>
      <c r="Y296" s="11">
        <v>0</v>
      </c>
    </row>
    <row r="297" spans="1:25" ht="27.75" customHeight="1" outlineLevel="2">
      <c r="A297" s="7" t="s">
        <v>421</v>
      </c>
      <c r="B297" s="8" t="s">
        <v>173</v>
      </c>
      <c r="C297" s="8" t="s">
        <v>175</v>
      </c>
      <c r="D297" s="13" t="s">
        <v>422</v>
      </c>
      <c r="E297" s="8"/>
      <c r="F297" s="9">
        <f>F298+F301</f>
        <v>2259.4209999999998</v>
      </c>
      <c r="G297" s="10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2"/>
      <c r="W297" s="11"/>
      <c r="X297" s="12"/>
      <c r="Y297" s="11"/>
    </row>
    <row r="298" spans="1:25" ht="26.25" customHeight="1" outlineLevel="3">
      <c r="A298" s="7" t="s">
        <v>551</v>
      </c>
      <c r="B298" s="8" t="s">
        <v>173</v>
      </c>
      <c r="C298" s="8" t="s">
        <v>175</v>
      </c>
      <c r="D298" s="8">
        <v>9990026010</v>
      </c>
      <c r="E298" s="8"/>
      <c r="F298" s="9">
        <f>F299</f>
        <v>2201.6999999999998</v>
      </c>
      <c r="G298" s="10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1">
        <v>0</v>
      </c>
      <c r="N298" s="11">
        <v>0</v>
      </c>
      <c r="O298" s="11">
        <v>0</v>
      </c>
      <c r="P298" s="11">
        <v>0</v>
      </c>
      <c r="Q298" s="11">
        <v>0</v>
      </c>
      <c r="R298" s="11">
        <v>0</v>
      </c>
      <c r="S298" s="11">
        <v>0</v>
      </c>
      <c r="T298" s="11">
        <v>0</v>
      </c>
      <c r="U298" s="11">
        <v>0</v>
      </c>
      <c r="V298" s="12">
        <v>0.677545691906005</v>
      </c>
      <c r="W298" s="11">
        <v>0</v>
      </c>
      <c r="X298" s="12">
        <v>0</v>
      </c>
      <c r="Y298" s="11">
        <v>0</v>
      </c>
    </row>
    <row r="299" spans="1:25" ht="109.5" customHeight="1" outlineLevel="4">
      <c r="A299" s="7" t="s">
        <v>20</v>
      </c>
      <c r="B299" s="8" t="s">
        <v>173</v>
      </c>
      <c r="C299" s="8" t="s">
        <v>175</v>
      </c>
      <c r="D299" s="8" t="s">
        <v>176</v>
      </c>
      <c r="E299" s="8" t="s">
        <v>21</v>
      </c>
      <c r="F299" s="9">
        <f>F300</f>
        <v>2201.6999999999998</v>
      </c>
      <c r="G299" s="10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1">
        <v>0</v>
      </c>
      <c r="N299" s="11">
        <v>0</v>
      </c>
      <c r="O299" s="11">
        <v>0</v>
      </c>
      <c r="P299" s="11">
        <v>0</v>
      </c>
      <c r="Q299" s="11">
        <v>0</v>
      </c>
      <c r="R299" s="11">
        <v>0</v>
      </c>
      <c r="S299" s="11">
        <v>0</v>
      </c>
      <c r="T299" s="11">
        <v>0</v>
      </c>
      <c r="U299" s="11">
        <v>0</v>
      </c>
      <c r="V299" s="12">
        <v>0.677545691906005</v>
      </c>
      <c r="W299" s="11">
        <v>0</v>
      </c>
      <c r="X299" s="12">
        <v>0</v>
      </c>
      <c r="Y299" s="11">
        <v>0</v>
      </c>
    </row>
    <row r="300" spans="1:25" ht="51" customHeight="1" outlineLevel="5">
      <c r="A300" s="7" t="s">
        <v>22</v>
      </c>
      <c r="B300" s="8" t="s">
        <v>173</v>
      </c>
      <c r="C300" s="8" t="s">
        <v>175</v>
      </c>
      <c r="D300" s="8" t="s">
        <v>176</v>
      </c>
      <c r="E300" s="8" t="s">
        <v>23</v>
      </c>
      <c r="F300" s="9">
        <v>2201.6999999999998</v>
      </c>
      <c r="G300" s="10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11">
        <v>0</v>
      </c>
      <c r="O300" s="11">
        <v>0</v>
      </c>
      <c r="P300" s="11">
        <v>0</v>
      </c>
      <c r="Q300" s="11">
        <v>0</v>
      </c>
      <c r="R300" s="11">
        <v>0</v>
      </c>
      <c r="S300" s="11">
        <v>0</v>
      </c>
      <c r="T300" s="11">
        <v>0</v>
      </c>
      <c r="U300" s="11">
        <v>0</v>
      </c>
      <c r="V300" s="12">
        <v>0.677545691906005</v>
      </c>
      <c r="W300" s="11">
        <v>0</v>
      </c>
      <c r="X300" s="12">
        <v>0</v>
      </c>
      <c r="Y300" s="11">
        <v>0</v>
      </c>
    </row>
    <row r="301" spans="1:25" ht="56.25" outlineLevel="3">
      <c r="A301" s="7" t="s">
        <v>553</v>
      </c>
      <c r="B301" s="8" t="s">
        <v>173</v>
      </c>
      <c r="C301" s="8" t="s">
        <v>175</v>
      </c>
      <c r="D301" s="8">
        <v>9990055490</v>
      </c>
      <c r="E301" s="8"/>
      <c r="F301" s="9">
        <f>F302</f>
        <v>57.720999999999997</v>
      </c>
      <c r="G301" s="10">
        <v>0</v>
      </c>
      <c r="H301" s="11">
        <v>0</v>
      </c>
      <c r="I301" s="11">
        <v>0</v>
      </c>
      <c r="J301" s="11">
        <v>0</v>
      </c>
      <c r="K301" s="11">
        <v>0</v>
      </c>
      <c r="L301" s="11">
        <v>0</v>
      </c>
      <c r="M301" s="11">
        <v>0</v>
      </c>
      <c r="N301" s="11">
        <v>0</v>
      </c>
      <c r="O301" s="11">
        <v>0</v>
      </c>
      <c r="P301" s="11">
        <v>0</v>
      </c>
      <c r="Q301" s="11">
        <v>0</v>
      </c>
      <c r="R301" s="11">
        <v>0</v>
      </c>
      <c r="S301" s="11">
        <v>0</v>
      </c>
      <c r="T301" s="11">
        <v>0</v>
      </c>
      <c r="U301" s="11">
        <v>0</v>
      </c>
      <c r="V301" s="12">
        <v>1</v>
      </c>
      <c r="W301" s="11">
        <v>0</v>
      </c>
      <c r="X301" s="12">
        <v>0</v>
      </c>
      <c r="Y301" s="11">
        <v>0</v>
      </c>
    </row>
    <row r="302" spans="1:25" ht="93.75" outlineLevel="4">
      <c r="A302" s="7" t="s">
        <v>20</v>
      </c>
      <c r="B302" s="8" t="s">
        <v>173</v>
      </c>
      <c r="C302" s="8" t="s">
        <v>175</v>
      </c>
      <c r="D302" s="8" t="s">
        <v>39</v>
      </c>
      <c r="E302" s="8" t="s">
        <v>21</v>
      </c>
      <c r="F302" s="9">
        <f>F303</f>
        <v>57.720999999999997</v>
      </c>
      <c r="G302" s="10">
        <v>0</v>
      </c>
      <c r="H302" s="11">
        <v>0</v>
      </c>
      <c r="I302" s="11">
        <v>0</v>
      </c>
      <c r="J302" s="11">
        <v>0</v>
      </c>
      <c r="K302" s="11">
        <v>0</v>
      </c>
      <c r="L302" s="11">
        <v>0</v>
      </c>
      <c r="M302" s="11">
        <v>0</v>
      </c>
      <c r="N302" s="11">
        <v>0</v>
      </c>
      <c r="O302" s="11">
        <v>0</v>
      </c>
      <c r="P302" s="11">
        <v>0</v>
      </c>
      <c r="Q302" s="11">
        <v>0</v>
      </c>
      <c r="R302" s="11">
        <v>0</v>
      </c>
      <c r="S302" s="11">
        <v>0</v>
      </c>
      <c r="T302" s="11">
        <v>0</v>
      </c>
      <c r="U302" s="11">
        <v>0</v>
      </c>
      <c r="V302" s="12">
        <v>1</v>
      </c>
      <c r="W302" s="11">
        <v>0</v>
      </c>
      <c r="X302" s="12">
        <v>0</v>
      </c>
      <c r="Y302" s="11">
        <v>0</v>
      </c>
    </row>
    <row r="303" spans="1:25" ht="37.5" outlineLevel="5">
      <c r="A303" s="7" t="s">
        <v>22</v>
      </c>
      <c r="B303" s="8" t="s">
        <v>173</v>
      </c>
      <c r="C303" s="8" t="s">
        <v>175</v>
      </c>
      <c r="D303" s="8" t="s">
        <v>39</v>
      </c>
      <c r="E303" s="8" t="s">
        <v>23</v>
      </c>
      <c r="F303" s="9">
        <v>57.720999999999997</v>
      </c>
      <c r="G303" s="10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1">
        <v>0</v>
      </c>
      <c r="N303" s="11">
        <v>0</v>
      </c>
      <c r="O303" s="11">
        <v>0</v>
      </c>
      <c r="P303" s="11">
        <v>0</v>
      </c>
      <c r="Q303" s="11">
        <v>0</v>
      </c>
      <c r="R303" s="11">
        <v>0</v>
      </c>
      <c r="S303" s="11">
        <v>0</v>
      </c>
      <c r="T303" s="11">
        <v>0</v>
      </c>
      <c r="U303" s="11">
        <v>0</v>
      </c>
      <c r="V303" s="12">
        <v>1</v>
      </c>
      <c r="W303" s="11">
        <v>0</v>
      </c>
      <c r="X303" s="12">
        <v>0</v>
      </c>
      <c r="Y303" s="11">
        <v>0</v>
      </c>
    </row>
    <row r="304" spans="1:25" ht="74.25" customHeight="1" outlineLevel="2">
      <c r="A304" s="7" t="s">
        <v>177</v>
      </c>
      <c r="B304" s="8" t="s">
        <v>173</v>
      </c>
      <c r="C304" s="8" t="s">
        <v>178</v>
      </c>
      <c r="D304" s="8"/>
      <c r="E304" s="8"/>
      <c r="F304" s="9">
        <f>F306+F313</f>
        <v>671.39957000000004</v>
      </c>
      <c r="G304" s="10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1">
        <v>0</v>
      </c>
      <c r="N304" s="11">
        <v>0</v>
      </c>
      <c r="O304" s="11">
        <v>0</v>
      </c>
      <c r="P304" s="11">
        <v>0</v>
      </c>
      <c r="Q304" s="11">
        <v>0</v>
      </c>
      <c r="R304" s="11">
        <v>0</v>
      </c>
      <c r="S304" s="11">
        <v>0</v>
      </c>
      <c r="T304" s="11">
        <v>0</v>
      </c>
      <c r="U304" s="11">
        <v>0</v>
      </c>
      <c r="V304" s="12">
        <v>0.67003426396617405</v>
      </c>
      <c r="W304" s="11">
        <v>0</v>
      </c>
      <c r="X304" s="12">
        <v>0</v>
      </c>
      <c r="Y304" s="11">
        <v>0</v>
      </c>
    </row>
    <row r="305" spans="1:25" ht="30" customHeight="1" outlineLevel="2">
      <c r="A305" s="7" t="s">
        <v>421</v>
      </c>
      <c r="B305" s="8" t="s">
        <v>173</v>
      </c>
      <c r="C305" s="8" t="s">
        <v>178</v>
      </c>
      <c r="D305" s="13" t="s">
        <v>422</v>
      </c>
      <c r="E305" s="8"/>
      <c r="F305" s="9">
        <f>F306+F313</f>
        <v>671.39957000000004</v>
      </c>
      <c r="G305" s="10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2"/>
      <c r="W305" s="11"/>
      <c r="X305" s="12"/>
      <c r="Y305" s="11"/>
    </row>
    <row r="306" spans="1:25" ht="27" customHeight="1" outlineLevel="3">
      <c r="A306" s="7" t="s">
        <v>295</v>
      </c>
      <c r="B306" s="8" t="s">
        <v>173</v>
      </c>
      <c r="C306" s="8" t="s">
        <v>178</v>
      </c>
      <c r="D306" s="8">
        <v>9990026020</v>
      </c>
      <c r="E306" s="8"/>
      <c r="F306" s="9">
        <f>F307+F309+F311</f>
        <v>658.80957000000001</v>
      </c>
      <c r="G306" s="10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1">
        <v>0</v>
      </c>
      <c r="N306" s="11">
        <v>0</v>
      </c>
      <c r="O306" s="11">
        <v>0</v>
      </c>
      <c r="P306" s="11">
        <v>0</v>
      </c>
      <c r="Q306" s="11">
        <v>0</v>
      </c>
      <c r="R306" s="11">
        <v>0</v>
      </c>
      <c r="S306" s="11">
        <v>0</v>
      </c>
      <c r="T306" s="11">
        <v>0</v>
      </c>
      <c r="U306" s="11">
        <v>0</v>
      </c>
      <c r="V306" s="12">
        <v>0.662067518248175</v>
      </c>
      <c r="W306" s="11">
        <v>0</v>
      </c>
      <c r="X306" s="12">
        <v>0</v>
      </c>
      <c r="Y306" s="11">
        <v>0</v>
      </c>
    </row>
    <row r="307" spans="1:25" ht="114.75" customHeight="1" outlineLevel="4">
      <c r="A307" s="7" t="s">
        <v>20</v>
      </c>
      <c r="B307" s="8" t="s">
        <v>173</v>
      </c>
      <c r="C307" s="8" t="s">
        <v>178</v>
      </c>
      <c r="D307" s="8" t="s">
        <v>32</v>
      </c>
      <c r="E307" s="8" t="s">
        <v>21</v>
      </c>
      <c r="F307" s="9">
        <f>F308</f>
        <v>555.68982000000005</v>
      </c>
      <c r="G307" s="10">
        <v>0</v>
      </c>
      <c r="H307" s="11">
        <v>0</v>
      </c>
      <c r="I307" s="11">
        <v>0</v>
      </c>
      <c r="J307" s="11">
        <v>0</v>
      </c>
      <c r="K307" s="11">
        <v>0</v>
      </c>
      <c r="L307" s="11">
        <v>0</v>
      </c>
      <c r="M307" s="11">
        <v>0</v>
      </c>
      <c r="N307" s="11">
        <v>0</v>
      </c>
      <c r="O307" s="11">
        <v>0</v>
      </c>
      <c r="P307" s="11">
        <v>0</v>
      </c>
      <c r="Q307" s="11">
        <v>0</v>
      </c>
      <c r="R307" s="11">
        <v>0</v>
      </c>
      <c r="S307" s="11">
        <v>0</v>
      </c>
      <c r="T307" s="11">
        <v>0</v>
      </c>
      <c r="U307" s="11">
        <v>0</v>
      </c>
      <c r="V307" s="12">
        <v>0.81385121951219497</v>
      </c>
      <c r="W307" s="11">
        <v>0</v>
      </c>
      <c r="X307" s="12">
        <v>0</v>
      </c>
      <c r="Y307" s="11">
        <v>0</v>
      </c>
    </row>
    <row r="308" spans="1:25" ht="48" customHeight="1" outlineLevel="5">
      <c r="A308" s="7" t="s">
        <v>22</v>
      </c>
      <c r="B308" s="8" t="s">
        <v>173</v>
      </c>
      <c r="C308" s="8" t="s">
        <v>178</v>
      </c>
      <c r="D308" s="8" t="s">
        <v>32</v>
      </c>
      <c r="E308" s="8" t="s">
        <v>23</v>
      </c>
      <c r="F308" s="9">
        <v>555.68982000000005</v>
      </c>
      <c r="G308" s="10">
        <v>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1">
        <v>0</v>
      </c>
      <c r="N308" s="11">
        <v>0</v>
      </c>
      <c r="O308" s="11">
        <v>0</v>
      </c>
      <c r="P308" s="11">
        <v>0</v>
      </c>
      <c r="Q308" s="11">
        <v>0</v>
      </c>
      <c r="R308" s="11">
        <v>0</v>
      </c>
      <c r="S308" s="11">
        <v>0</v>
      </c>
      <c r="T308" s="11">
        <v>0</v>
      </c>
      <c r="U308" s="11">
        <v>0</v>
      </c>
      <c r="V308" s="12">
        <v>0.81385121951219497</v>
      </c>
      <c r="W308" s="11">
        <v>0</v>
      </c>
      <c r="X308" s="12">
        <v>0</v>
      </c>
      <c r="Y308" s="11">
        <v>0</v>
      </c>
    </row>
    <row r="309" spans="1:25" ht="48" customHeight="1" outlineLevel="4">
      <c r="A309" s="7" t="s">
        <v>27</v>
      </c>
      <c r="B309" s="8" t="s">
        <v>173</v>
      </c>
      <c r="C309" s="8" t="s">
        <v>178</v>
      </c>
      <c r="D309" s="8" t="s">
        <v>32</v>
      </c>
      <c r="E309" s="8" t="s">
        <v>28</v>
      </c>
      <c r="F309" s="9">
        <f>F310</f>
        <v>103.11975</v>
      </c>
      <c r="G309" s="10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1">
        <v>0</v>
      </c>
      <c r="N309" s="11">
        <v>0</v>
      </c>
      <c r="O309" s="11">
        <v>0</v>
      </c>
      <c r="P309" s="11">
        <v>0</v>
      </c>
      <c r="Q309" s="11">
        <v>0</v>
      </c>
      <c r="R309" s="11">
        <v>0</v>
      </c>
      <c r="S309" s="11">
        <v>0</v>
      </c>
      <c r="T309" s="11">
        <v>0</v>
      </c>
      <c r="U309" s="11">
        <v>0</v>
      </c>
      <c r="V309" s="12">
        <v>0.246898305084746</v>
      </c>
      <c r="W309" s="11">
        <v>0</v>
      </c>
      <c r="X309" s="12">
        <v>0</v>
      </c>
      <c r="Y309" s="11">
        <v>0</v>
      </c>
    </row>
    <row r="310" spans="1:25" ht="48" customHeight="1" outlineLevel="5">
      <c r="A310" s="7" t="s">
        <v>29</v>
      </c>
      <c r="B310" s="8" t="s">
        <v>173</v>
      </c>
      <c r="C310" s="8" t="s">
        <v>178</v>
      </c>
      <c r="D310" s="8" t="s">
        <v>32</v>
      </c>
      <c r="E310" s="8" t="s">
        <v>30</v>
      </c>
      <c r="F310" s="9">
        <v>103.11975</v>
      </c>
      <c r="G310" s="10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1">
        <v>0</v>
      </c>
      <c r="N310" s="11">
        <v>0</v>
      </c>
      <c r="O310" s="11">
        <v>0</v>
      </c>
      <c r="P310" s="11">
        <v>0</v>
      </c>
      <c r="Q310" s="11">
        <v>0</v>
      </c>
      <c r="R310" s="11">
        <v>0</v>
      </c>
      <c r="S310" s="11">
        <v>0</v>
      </c>
      <c r="T310" s="11">
        <v>0</v>
      </c>
      <c r="U310" s="11">
        <v>0</v>
      </c>
      <c r="V310" s="12">
        <v>0.246898305084746</v>
      </c>
      <c r="W310" s="11">
        <v>0</v>
      </c>
      <c r="X310" s="12">
        <v>0</v>
      </c>
      <c r="Y310" s="11">
        <v>0</v>
      </c>
    </row>
    <row r="311" spans="1:25" ht="30.75" hidden="1" customHeight="1" outlineLevel="4">
      <c r="A311" s="7" t="s">
        <v>33</v>
      </c>
      <c r="B311" s="8" t="s">
        <v>173</v>
      </c>
      <c r="C311" s="8" t="s">
        <v>178</v>
      </c>
      <c r="D311" s="8" t="s">
        <v>32</v>
      </c>
      <c r="E311" s="8" t="s">
        <v>34</v>
      </c>
      <c r="F311" s="9">
        <f>F312</f>
        <v>0</v>
      </c>
      <c r="G311" s="10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1">
        <v>0</v>
      </c>
      <c r="N311" s="11">
        <v>0</v>
      </c>
      <c r="O311" s="11">
        <v>0</v>
      </c>
      <c r="P311" s="11">
        <v>0</v>
      </c>
      <c r="Q311" s="11">
        <v>0</v>
      </c>
      <c r="R311" s="11">
        <v>0</v>
      </c>
      <c r="S311" s="11">
        <v>0</v>
      </c>
      <c r="T311" s="11">
        <v>0</v>
      </c>
      <c r="U311" s="11">
        <v>0</v>
      </c>
      <c r="V311" s="12">
        <v>0</v>
      </c>
      <c r="W311" s="11">
        <v>0</v>
      </c>
      <c r="X311" s="12">
        <v>0</v>
      </c>
      <c r="Y311" s="11">
        <v>0</v>
      </c>
    </row>
    <row r="312" spans="1:25" ht="27.75" hidden="1" customHeight="1" outlineLevel="5">
      <c r="A312" s="7" t="s">
        <v>35</v>
      </c>
      <c r="B312" s="8" t="s">
        <v>173</v>
      </c>
      <c r="C312" s="8" t="s">
        <v>178</v>
      </c>
      <c r="D312" s="8" t="s">
        <v>32</v>
      </c>
      <c r="E312" s="8" t="s">
        <v>36</v>
      </c>
      <c r="F312" s="9"/>
      <c r="G312" s="10">
        <v>0</v>
      </c>
      <c r="H312" s="11">
        <v>0</v>
      </c>
      <c r="I312" s="11">
        <v>0</v>
      </c>
      <c r="J312" s="11">
        <v>0</v>
      </c>
      <c r="K312" s="11">
        <v>0</v>
      </c>
      <c r="L312" s="11">
        <v>0</v>
      </c>
      <c r="M312" s="11">
        <v>0</v>
      </c>
      <c r="N312" s="11">
        <v>0</v>
      </c>
      <c r="O312" s="11">
        <v>0</v>
      </c>
      <c r="P312" s="11">
        <v>0</v>
      </c>
      <c r="Q312" s="11">
        <v>0</v>
      </c>
      <c r="R312" s="11">
        <v>0</v>
      </c>
      <c r="S312" s="11">
        <v>0</v>
      </c>
      <c r="T312" s="11">
        <v>0</v>
      </c>
      <c r="U312" s="11">
        <v>0</v>
      </c>
      <c r="V312" s="12">
        <v>0</v>
      </c>
      <c r="W312" s="11">
        <v>0</v>
      </c>
      <c r="X312" s="12">
        <v>0</v>
      </c>
      <c r="Y312" s="11">
        <v>0</v>
      </c>
    </row>
    <row r="313" spans="1:25" ht="56.25" outlineLevel="3" collapsed="1">
      <c r="A313" s="7" t="s">
        <v>553</v>
      </c>
      <c r="B313" s="8" t="s">
        <v>173</v>
      </c>
      <c r="C313" s="8" t="s">
        <v>178</v>
      </c>
      <c r="D313" s="8">
        <v>9990055490</v>
      </c>
      <c r="E313" s="8"/>
      <c r="F313" s="9">
        <f>F314</f>
        <v>12.59</v>
      </c>
      <c r="G313" s="10">
        <v>0</v>
      </c>
      <c r="H313" s="11">
        <v>0</v>
      </c>
      <c r="I313" s="11">
        <v>0</v>
      </c>
      <c r="J313" s="11">
        <v>0</v>
      </c>
      <c r="K313" s="11">
        <v>0</v>
      </c>
      <c r="L313" s="11">
        <v>0</v>
      </c>
      <c r="M313" s="11">
        <v>0</v>
      </c>
      <c r="N313" s="11">
        <v>0</v>
      </c>
      <c r="O313" s="11">
        <v>0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2">
        <v>1</v>
      </c>
      <c r="W313" s="11">
        <v>0</v>
      </c>
      <c r="X313" s="12">
        <v>0</v>
      </c>
      <c r="Y313" s="11">
        <v>0</v>
      </c>
    </row>
    <row r="314" spans="1:25" ht="93.75" outlineLevel="4">
      <c r="A314" s="7" t="s">
        <v>20</v>
      </c>
      <c r="B314" s="8" t="s">
        <v>173</v>
      </c>
      <c r="C314" s="8" t="s">
        <v>178</v>
      </c>
      <c r="D314" s="8" t="s">
        <v>39</v>
      </c>
      <c r="E314" s="8" t="s">
        <v>21</v>
      </c>
      <c r="F314" s="9">
        <f>F315</f>
        <v>12.59</v>
      </c>
      <c r="G314" s="10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1">
        <v>0</v>
      </c>
      <c r="N314" s="11">
        <v>0</v>
      </c>
      <c r="O314" s="11">
        <v>0</v>
      </c>
      <c r="P314" s="11">
        <v>0</v>
      </c>
      <c r="Q314" s="11">
        <v>0</v>
      </c>
      <c r="R314" s="11">
        <v>0</v>
      </c>
      <c r="S314" s="11">
        <v>0</v>
      </c>
      <c r="T314" s="11">
        <v>0</v>
      </c>
      <c r="U314" s="11">
        <v>0</v>
      </c>
      <c r="V314" s="12">
        <v>1</v>
      </c>
      <c r="W314" s="11">
        <v>0</v>
      </c>
      <c r="X314" s="12">
        <v>0</v>
      </c>
      <c r="Y314" s="11">
        <v>0</v>
      </c>
    </row>
    <row r="315" spans="1:25" ht="37.5" outlineLevel="5">
      <c r="A315" s="7" t="s">
        <v>22</v>
      </c>
      <c r="B315" s="8" t="s">
        <v>173</v>
      </c>
      <c r="C315" s="8" t="s">
        <v>178</v>
      </c>
      <c r="D315" s="8" t="s">
        <v>39</v>
      </c>
      <c r="E315" s="8" t="s">
        <v>23</v>
      </c>
      <c r="F315" s="9">
        <v>12.59</v>
      </c>
      <c r="G315" s="10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1">
        <v>0</v>
      </c>
      <c r="N315" s="11">
        <v>0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2">
        <v>1</v>
      </c>
      <c r="W315" s="11">
        <v>0</v>
      </c>
      <c r="X315" s="12">
        <v>0</v>
      </c>
      <c r="Y315" s="11">
        <v>0</v>
      </c>
    </row>
    <row r="316" spans="1:25" ht="25.5" customHeight="1" outlineLevel="2">
      <c r="A316" s="7" t="s">
        <v>52</v>
      </c>
      <c r="B316" s="8" t="s">
        <v>173</v>
      </c>
      <c r="C316" s="8" t="s">
        <v>53</v>
      </c>
      <c r="D316" s="8"/>
      <c r="E316" s="8"/>
      <c r="F316" s="9">
        <f>F318</f>
        <v>163.69043000000002</v>
      </c>
      <c r="G316" s="10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11">
        <v>0</v>
      </c>
      <c r="S316" s="11">
        <v>0</v>
      </c>
      <c r="T316" s="11">
        <v>0</v>
      </c>
      <c r="U316" s="11">
        <v>0</v>
      </c>
      <c r="V316" s="12">
        <v>0.99385725741780295</v>
      </c>
      <c r="W316" s="11">
        <v>0</v>
      </c>
      <c r="X316" s="12">
        <v>0</v>
      </c>
      <c r="Y316" s="11">
        <v>0</v>
      </c>
    </row>
    <row r="317" spans="1:25" ht="25.5" customHeight="1" outlineLevel="2">
      <c r="A317" s="7" t="s">
        <v>421</v>
      </c>
      <c r="B317" s="8" t="s">
        <v>173</v>
      </c>
      <c r="C317" s="8" t="s">
        <v>53</v>
      </c>
      <c r="D317" s="13" t="s">
        <v>422</v>
      </c>
      <c r="E317" s="8"/>
      <c r="F317" s="9">
        <f>F318</f>
        <v>163.69043000000002</v>
      </c>
      <c r="G317" s="10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2"/>
      <c r="W317" s="11"/>
      <c r="X317" s="12"/>
      <c r="Y317" s="11"/>
    </row>
    <row r="318" spans="1:25" ht="45.75" customHeight="1" outlineLevel="3">
      <c r="A318" s="7" t="s">
        <v>554</v>
      </c>
      <c r="B318" s="8" t="s">
        <v>173</v>
      </c>
      <c r="C318" s="8" t="s">
        <v>53</v>
      </c>
      <c r="D318" s="8">
        <v>9990026110</v>
      </c>
      <c r="E318" s="8"/>
      <c r="F318" s="9">
        <f>F319+F321</f>
        <v>163.69043000000002</v>
      </c>
      <c r="G318" s="10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2">
        <v>0.99385725741780295</v>
      </c>
      <c r="W318" s="11">
        <v>0</v>
      </c>
      <c r="X318" s="12">
        <v>0</v>
      </c>
      <c r="Y318" s="11">
        <v>0</v>
      </c>
    </row>
    <row r="319" spans="1:25" ht="37.5" outlineLevel="4">
      <c r="A319" s="7" t="s">
        <v>27</v>
      </c>
      <c r="B319" s="8" t="s">
        <v>173</v>
      </c>
      <c r="C319" s="8" t="s">
        <v>53</v>
      </c>
      <c r="D319" s="8" t="s">
        <v>61</v>
      </c>
      <c r="E319" s="8" t="s">
        <v>28</v>
      </c>
      <c r="F319" s="9">
        <f>F320</f>
        <v>22.390429999999999</v>
      </c>
      <c r="G319" s="10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1">
        <v>0</v>
      </c>
      <c r="N319" s="11">
        <v>0</v>
      </c>
      <c r="O319" s="11">
        <v>0</v>
      </c>
      <c r="P319" s="11">
        <v>0</v>
      </c>
      <c r="Q319" s="11">
        <v>0</v>
      </c>
      <c r="R319" s="11">
        <v>0</v>
      </c>
      <c r="S319" s="11">
        <v>0</v>
      </c>
      <c r="T319" s="11">
        <v>0</v>
      </c>
      <c r="U319" s="11">
        <v>0</v>
      </c>
      <c r="V319" s="12">
        <v>0.74466666666666703</v>
      </c>
      <c r="W319" s="11">
        <v>0</v>
      </c>
      <c r="X319" s="12">
        <v>0</v>
      </c>
      <c r="Y319" s="11">
        <v>0</v>
      </c>
    </row>
    <row r="320" spans="1:25" ht="56.25" outlineLevel="5">
      <c r="A320" s="7" t="s">
        <v>29</v>
      </c>
      <c r="B320" s="8" t="s">
        <v>173</v>
      </c>
      <c r="C320" s="8" t="s">
        <v>53</v>
      </c>
      <c r="D320" s="8" t="s">
        <v>61</v>
      </c>
      <c r="E320" s="8" t="s">
        <v>30</v>
      </c>
      <c r="F320" s="9">
        <v>22.390429999999999</v>
      </c>
      <c r="G320" s="10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1">
        <v>0</v>
      </c>
      <c r="N320" s="11">
        <v>0</v>
      </c>
      <c r="O320" s="11">
        <v>0</v>
      </c>
      <c r="P320" s="11">
        <v>0</v>
      </c>
      <c r="Q320" s="11">
        <v>0</v>
      </c>
      <c r="R320" s="11">
        <v>0</v>
      </c>
      <c r="S320" s="11">
        <v>0</v>
      </c>
      <c r="T320" s="11">
        <v>0</v>
      </c>
      <c r="U320" s="11">
        <v>0</v>
      </c>
      <c r="V320" s="12">
        <v>0.74466666666666703</v>
      </c>
      <c r="W320" s="11">
        <v>0</v>
      </c>
      <c r="X320" s="12">
        <v>0</v>
      </c>
      <c r="Y320" s="11">
        <v>0</v>
      </c>
    </row>
    <row r="321" spans="1:25" ht="30" customHeight="1" outlineLevel="4">
      <c r="A321" s="7" t="s">
        <v>33</v>
      </c>
      <c r="B321" s="8" t="s">
        <v>173</v>
      </c>
      <c r="C321" s="8" t="s">
        <v>53</v>
      </c>
      <c r="D321" s="8" t="s">
        <v>61</v>
      </c>
      <c r="E321" s="8" t="s">
        <v>34</v>
      </c>
      <c r="F321" s="9">
        <f>F322</f>
        <v>141.30000000000001</v>
      </c>
      <c r="G321" s="10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1">
        <v>0</v>
      </c>
      <c r="N321" s="11">
        <v>0</v>
      </c>
      <c r="O321" s="11">
        <v>0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2">
        <v>1</v>
      </c>
      <c r="W321" s="11">
        <v>0</v>
      </c>
      <c r="X321" s="12">
        <v>0</v>
      </c>
      <c r="Y321" s="11">
        <v>0</v>
      </c>
    </row>
    <row r="322" spans="1:25" ht="25.5" customHeight="1" outlineLevel="5">
      <c r="A322" s="7" t="s">
        <v>35</v>
      </c>
      <c r="B322" s="8" t="s">
        <v>173</v>
      </c>
      <c r="C322" s="8" t="s">
        <v>53</v>
      </c>
      <c r="D322" s="8" t="s">
        <v>61</v>
      </c>
      <c r="E322" s="8" t="s">
        <v>36</v>
      </c>
      <c r="F322" s="9">
        <v>141.30000000000001</v>
      </c>
      <c r="G322" s="10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1">
        <v>0</v>
      </c>
      <c r="N322" s="11">
        <v>0</v>
      </c>
      <c r="O322" s="11">
        <v>0</v>
      </c>
      <c r="P322" s="11">
        <v>0</v>
      </c>
      <c r="Q322" s="11">
        <v>0</v>
      </c>
      <c r="R322" s="11">
        <v>0</v>
      </c>
      <c r="S322" s="11">
        <v>0</v>
      </c>
      <c r="T322" s="11">
        <v>0</v>
      </c>
      <c r="U322" s="11">
        <v>0</v>
      </c>
      <c r="V322" s="12">
        <v>1</v>
      </c>
      <c r="W322" s="11">
        <v>0</v>
      </c>
      <c r="X322" s="12">
        <v>0</v>
      </c>
      <c r="Y322" s="11">
        <v>0</v>
      </c>
    </row>
    <row r="323" spans="1:25" ht="26.25" customHeight="1" outlineLevel="1">
      <c r="A323" s="7" t="s">
        <v>136</v>
      </c>
      <c r="B323" s="8" t="s">
        <v>173</v>
      </c>
      <c r="C323" s="8" t="s">
        <v>137</v>
      </c>
      <c r="D323" s="8"/>
      <c r="E323" s="8"/>
      <c r="F323" s="9">
        <f>F324</f>
        <v>154.19999999999999</v>
      </c>
      <c r="G323" s="10">
        <v>0</v>
      </c>
      <c r="H323" s="11">
        <v>0</v>
      </c>
      <c r="I323" s="11">
        <v>0</v>
      </c>
      <c r="J323" s="11">
        <v>0</v>
      </c>
      <c r="K323" s="11">
        <v>0</v>
      </c>
      <c r="L323" s="11">
        <v>0</v>
      </c>
      <c r="M323" s="11">
        <v>0</v>
      </c>
      <c r="N323" s="11">
        <v>0</v>
      </c>
      <c r="O323" s="11">
        <v>0</v>
      </c>
      <c r="P323" s="11">
        <v>0</v>
      </c>
      <c r="Q323" s="11">
        <v>0</v>
      </c>
      <c r="R323" s="11">
        <v>0</v>
      </c>
      <c r="S323" s="11">
        <v>0</v>
      </c>
      <c r="T323" s="11">
        <v>0</v>
      </c>
      <c r="U323" s="11">
        <v>0</v>
      </c>
      <c r="V323" s="12">
        <v>0.66634750186428005</v>
      </c>
      <c r="W323" s="11">
        <v>0</v>
      </c>
      <c r="X323" s="12">
        <v>0</v>
      </c>
      <c r="Y323" s="11">
        <v>0</v>
      </c>
    </row>
    <row r="324" spans="1:25" ht="28.5" customHeight="1" outlineLevel="2">
      <c r="A324" s="7" t="s">
        <v>138</v>
      </c>
      <c r="B324" s="8" t="s">
        <v>173</v>
      </c>
      <c r="C324" s="8" t="s">
        <v>139</v>
      </c>
      <c r="D324" s="8"/>
      <c r="E324" s="8"/>
      <c r="F324" s="9">
        <f>F326</f>
        <v>154.19999999999999</v>
      </c>
      <c r="G324" s="10">
        <v>0</v>
      </c>
      <c r="H324" s="11">
        <v>0</v>
      </c>
      <c r="I324" s="11">
        <v>0</v>
      </c>
      <c r="J324" s="11">
        <v>0</v>
      </c>
      <c r="K324" s="11">
        <v>0</v>
      </c>
      <c r="L324" s="11">
        <v>0</v>
      </c>
      <c r="M324" s="11">
        <v>0</v>
      </c>
      <c r="N324" s="11">
        <v>0</v>
      </c>
      <c r="O324" s="11">
        <v>0</v>
      </c>
      <c r="P324" s="11">
        <v>0</v>
      </c>
      <c r="Q324" s="11">
        <v>0</v>
      </c>
      <c r="R324" s="11">
        <v>0</v>
      </c>
      <c r="S324" s="11">
        <v>0</v>
      </c>
      <c r="T324" s="11">
        <v>0</v>
      </c>
      <c r="U324" s="11">
        <v>0</v>
      </c>
      <c r="V324" s="12">
        <v>0.66634750186428005</v>
      </c>
      <c r="W324" s="11">
        <v>0</v>
      </c>
      <c r="X324" s="12">
        <v>0</v>
      </c>
      <c r="Y324" s="11">
        <v>0</v>
      </c>
    </row>
    <row r="325" spans="1:25" ht="28.5" customHeight="1" outlineLevel="2">
      <c r="A325" s="7" t="s">
        <v>421</v>
      </c>
      <c r="B325" s="8" t="s">
        <v>173</v>
      </c>
      <c r="C325" s="8" t="s">
        <v>139</v>
      </c>
      <c r="D325" s="13" t="s">
        <v>422</v>
      </c>
      <c r="E325" s="8"/>
      <c r="F325" s="9">
        <f>F326</f>
        <v>154.19999999999999</v>
      </c>
      <c r="G325" s="10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2"/>
      <c r="W325" s="11"/>
      <c r="X325" s="12"/>
      <c r="Y325" s="11"/>
    </row>
    <row r="326" spans="1:25" ht="46.5" customHeight="1" outlineLevel="3">
      <c r="A326" s="7" t="s">
        <v>547</v>
      </c>
      <c r="B326" s="8" t="s">
        <v>173</v>
      </c>
      <c r="C326" s="8" t="s">
        <v>139</v>
      </c>
      <c r="D326" s="8">
        <v>9990012010</v>
      </c>
      <c r="E326" s="8"/>
      <c r="F326" s="9">
        <f>F327</f>
        <v>154.19999999999999</v>
      </c>
      <c r="G326" s="10">
        <v>0</v>
      </c>
      <c r="H326" s="11">
        <v>0</v>
      </c>
      <c r="I326" s="11">
        <v>0</v>
      </c>
      <c r="J326" s="11">
        <v>0</v>
      </c>
      <c r="K326" s="11">
        <v>0</v>
      </c>
      <c r="L326" s="11">
        <v>0</v>
      </c>
      <c r="M326" s="11">
        <v>0</v>
      </c>
      <c r="N326" s="11">
        <v>0</v>
      </c>
      <c r="O326" s="11">
        <v>0</v>
      </c>
      <c r="P326" s="11">
        <v>0</v>
      </c>
      <c r="Q326" s="11">
        <v>0</v>
      </c>
      <c r="R326" s="11">
        <v>0</v>
      </c>
      <c r="S326" s="11">
        <v>0</v>
      </c>
      <c r="T326" s="11">
        <v>0</v>
      </c>
      <c r="U326" s="11">
        <v>0</v>
      </c>
      <c r="V326" s="12">
        <v>0.66634750186428005</v>
      </c>
      <c r="W326" s="11">
        <v>0</v>
      </c>
      <c r="X326" s="12">
        <v>0</v>
      </c>
      <c r="Y326" s="11">
        <v>0</v>
      </c>
    </row>
    <row r="327" spans="1:25" ht="30" customHeight="1" outlineLevel="4">
      <c r="A327" s="7" t="s">
        <v>142</v>
      </c>
      <c r="B327" s="8" t="s">
        <v>173</v>
      </c>
      <c r="C327" s="8" t="s">
        <v>139</v>
      </c>
      <c r="D327" s="8" t="s">
        <v>141</v>
      </c>
      <c r="E327" s="8" t="s">
        <v>143</v>
      </c>
      <c r="F327" s="9">
        <f>F328</f>
        <v>154.19999999999999</v>
      </c>
      <c r="G327" s="10">
        <v>0</v>
      </c>
      <c r="H327" s="11">
        <v>0</v>
      </c>
      <c r="I327" s="11">
        <v>0</v>
      </c>
      <c r="J327" s="11">
        <v>0</v>
      </c>
      <c r="K327" s="11">
        <v>0</v>
      </c>
      <c r="L327" s="11">
        <v>0</v>
      </c>
      <c r="M327" s="11">
        <v>0</v>
      </c>
      <c r="N327" s="11">
        <v>0</v>
      </c>
      <c r="O327" s="11">
        <v>0</v>
      </c>
      <c r="P327" s="11">
        <v>0</v>
      </c>
      <c r="Q327" s="11">
        <v>0</v>
      </c>
      <c r="R327" s="11">
        <v>0</v>
      </c>
      <c r="S327" s="11">
        <v>0</v>
      </c>
      <c r="T327" s="11">
        <v>0</v>
      </c>
      <c r="U327" s="11">
        <v>0</v>
      </c>
      <c r="V327" s="12">
        <v>0.66634750186428005</v>
      </c>
      <c r="W327" s="11">
        <v>0</v>
      </c>
      <c r="X327" s="12">
        <v>0</v>
      </c>
      <c r="Y327" s="11">
        <v>0</v>
      </c>
    </row>
    <row r="328" spans="1:25" ht="54.75" customHeight="1" outlineLevel="5">
      <c r="A328" s="7" t="s">
        <v>144</v>
      </c>
      <c r="B328" s="8" t="s">
        <v>173</v>
      </c>
      <c r="C328" s="8" t="s">
        <v>139</v>
      </c>
      <c r="D328" s="8" t="s">
        <v>141</v>
      </c>
      <c r="E328" s="8" t="s">
        <v>145</v>
      </c>
      <c r="F328" s="9">
        <v>154.19999999999999</v>
      </c>
      <c r="G328" s="10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1">
        <v>0</v>
      </c>
      <c r="N328" s="11">
        <v>0</v>
      </c>
      <c r="O328" s="11">
        <v>0</v>
      </c>
      <c r="P328" s="11">
        <v>0</v>
      </c>
      <c r="Q328" s="11">
        <v>0</v>
      </c>
      <c r="R328" s="11">
        <v>0</v>
      </c>
      <c r="S328" s="11">
        <v>0</v>
      </c>
      <c r="T328" s="11">
        <v>0</v>
      </c>
      <c r="U328" s="11">
        <v>0</v>
      </c>
      <c r="V328" s="12">
        <v>0.66634750186428005</v>
      </c>
      <c r="W328" s="11">
        <v>0</v>
      </c>
      <c r="X328" s="12">
        <v>0</v>
      </c>
      <c r="Y328" s="11">
        <v>0</v>
      </c>
    </row>
    <row r="329" spans="1:25" ht="42.75" customHeight="1">
      <c r="A329" s="7" t="s">
        <v>179</v>
      </c>
      <c r="B329" s="8" t="s">
        <v>180</v>
      </c>
      <c r="C329" s="8"/>
      <c r="D329" s="8"/>
      <c r="E329" s="8"/>
      <c r="F329" s="9">
        <f>F330+F340+F357</f>
        <v>166732.61152000001</v>
      </c>
      <c r="G329" s="10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1">
        <v>0</v>
      </c>
      <c r="N329" s="11">
        <v>0</v>
      </c>
      <c r="O329" s="11">
        <v>0</v>
      </c>
      <c r="P329" s="11">
        <v>0</v>
      </c>
      <c r="Q329" s="11">
        <v>0</v>
      </c>
      <c r="R329" s="11">
        <v>0</v>
      </c>
      <c r="S329" s="11">
        <v>0</v>
      </c>
      <c r="T329" s="11">
        <v>0</v>
      </c>
      <c r="U329" s="11">
        <v>0</v>
      </c>
      <c r="V329" s="12">
        <v>0.72969037619767296</v>
      </c>
      <c r="W329" s="11">
        <v>0</v>
      </c>
      <c r="X329" s="12">
        <v>0</v>
      </c>
      <c r="Y329" s="11">
        <v>0</v>
      </c>
    </row>
    <row r="330" spans="1:25" ht="26.25" customHeight="1" outlineLevel="1">
      <c r="A330" s="7" t="s">
        <v>15</v>
      </c>
      <c r="B330" s="8" t="s">
        <v>180</v>
      </c>
      <c r="C330" s="8" t="s">
        <v>16</v>
      </c>
      <c r="D330" s="8"/>
      <c r="E330" s="8"/>
      <c r="F330" s="9">
        <f>F331</f>
        <v>1242.7620000000002</v>
      </c>
      <c r="G330" s="10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1">
        <v>0</v>
      </c>
      <c r="N330" s="11">
        <v>0</v>
      </c>
      <c r="O330" s="11">
        <v>0</v>
      </c>
      <c r="P330" s="11">
        <v>0</v>
      </c>
      <c r="Q330" s="11">
        <v>0</v>
      </c>
      <c r="R330" s="11">
        <v>0</v>
      </c>
      <c r="S330" s="11">
        <v>0</v>
      </c>
      <c r="T330" s="11">
        <v>0</v>
      </c>
      <c r="U330" s="11">
        <v>0</v>
      </c>
      <c r="V330" s="12">
        <v>0.747008229075798</v>
      </c>
      <c r="W330" s="11">
        <v>0</v>
      </c>
      <c r="X330" s="12">
        <v>0</v>
      </c>
      <c r="Y330" s="11">
        <v>0</v>
      </c>
    </row>
    <row r="331" spans="1:25" ht="84" customHeight="1" outlineLevel="2">
      <c r="A331" s="7" t="s">
        <v>17</v>
      </c>
      <c r="B331" s="8" t="s">
        <v>180</v>
      </c>
      <c r="C331" s="8" t="s">
        <v>18</v>
      </c>
      <c r="D331" s="8"/>
      <c r="E331" s="8"/>
      <c r="F331" s="9">
        <f>F334+F337</f>
        <v>1242.7620000000002</v>
      </c>
      <c r="G331" s="10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1">
        <v>0</v>
      </c>
      <c r="N331" s="11">
        <v>0</v>
      </c>
      <c r="O331" s="11">
        <v>0</v>
      </c>
      <c r="P331" s="11">
        <v>0</v>
      </c>
      <c r="Q331" s="11">
        <v>0</v>
      </c>
      <c r="R331" s="11">
        <v>0</v>
      </c>
      <c r="S331" s="11">
        <v>0</v>
      </c>
      <c r="T331" s="11">
        <v>0</v>
      </c>
      <c r="U331" s="11">
        <v>0</v>
      </c>
      <c r="V331" s="12">
        <v>0.747008229075798</v>
      </c>
      <c r="W331" s="11">
        <v>0</v>
      </c>
      <c r="X331" s="12">
        <v>0</v>
      </c>
      <c r="Y331" s="11">
        <v>0</v>
      </c>
    </row>
    <row r="332" spans="1:25" ht="71.25" customHeight="1" outlineLevel="2">
      <c r="A332" s="21" t="s">
        <v>460</v>
      </c>
      <c r="B332" s="8" t="s">
        <v>180</v>
      </c>
      <c r="C332" s="8" t="s">
        <v>18</v>
      </c>
      <c r="D332" s="13" t="s">
        <v>461</v>
      </c>
      <c r="E332" s="8"/>
      <c r="F332" s="9">
        <f>F333</f>
        <v>1242.7620000000002</v>
      </c>
      <c r="G332" s="10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2"/>
      <c r="W332" s="11"/>
      <c r="X332" s="12"/>
      <c r="Y332" s="11"/>
    </row>
    <row r="333" spans="1:25" ht="70.5" customHeight="1" outlineLevel="2">
      <c r="A333" s="39" t="s">
        <v>476</v>
      </c>
      <c r="B333" s="8" t="s">
        <v>180</v>
      </c>
      <c r="C333" s="8" t="s">
        <v>18</v>
      </c>
      <c r="D333" s="13" t="s">
        <v>477</v>
      </c>
      <c r="E333" s="8"/>
      <c r="F333" s="9">
        <f>F334+F337</f>
        <v>1242.7620000000002</v>
      </c>
      <c r="G333" s="10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2"/>
      <c r="W333" s="11"/>
      <c r="X333" s="12"/>
      <c r="Y333" s="11"/>
    </row>
    <row r="334" spans="1:25" ht="27" customHeight="1" outlineLevel="3">
      <c r="A334" s="7" t="s">
        <v>295</v>
      </c>
      <c r="B334" s="8" t="s">
        <v>180</v>
      </c>
      <c r="C334" s="8" t="s">
        <v>18</v>
      </c>
      <c r="D334" s="13" t="s">
        <v>181</v>
      </c>
      <c r="E334" s="8"/>
      <c r="F334" s="9">
        <f>F335</f>
        <v>1203.4000000000001</v>
      </c>
      <c r="G334" s="10">
        <v>0</v>
      </c>
      <c r="H334" s="11">
        <v>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11">
        <v>0</v>
      </c>
      <c r="P334" s="11">
        <v>0</v>
      </c>
      <c r="Q334" s="11">
        <v>0</v>
      </c>
      <c r="R334" s="11">
        <v>0</v>
      </c>
      <c r="S334" s="11">
        <v>0</v>
      </c>
      <c r="T334" s="11">
        <v>0</v>
      </c>
      <c r="U334" s="11">
        <v>0</v>
      </c>
      <c r="V334" s="12">
        <v>0.73811447106832695</v>
      </c>
      <c r="W334" s="11">
        <v>0</v>
      </c>
      <c r="X334" s="12">
        <v>0</v>
      </c>
      <c r="Y334" s="11">
        <v>0</v>
      </c>
    </row>
    <row r="335" spans="1:25" ht="98.25" customHeight="1" outlineLevel="4">
      <c r="A335" s="7" t="s">
        <v>20</v>
      </c>
      <c r="B335" s="8" t="s">
        <v>180</v>
      </c>
      <c r="C335" s="8" t="s">
        <v>18</v>
      </c>
      <c r="D335" s="13" t="s">
        <v>181</v>
      </c>
      <c r="E335" s="8" t="s">
        <v>21</v>
      </c>
      <c r="F335" s="9">
        <f>F336</f>
        <v>1203.4000000000001</v>
      </c>
      <c r="G335" s="10">
        <v>0</v>
      </c>
      <c r="H335" s="11">
        <v>0</v>
      </c>
      <c r="I335" s="11">
        <v>0</v>
      </c>
      <c r="J335" s="11">
        <v>0</v>
      </c>
      <c r="K335" s="11">
        <v>0</v>
      </c>
      <c r="L335" s="11">
        <v>0</v>
      </c>
      <c r="M335" s="11">
        <v>0</v>
      </c>
      <c r="N335" s="11">
        <v>0</v>
      </c>
      <c r="O335" s="11">
        <v>0</v>
      </c>
      <c r="P335" s="11">
        <v>0</v>
      </c>
      <c r="Q335" s="11">
        <v>0</v>
      </c>
      <c r="R335" s="11">
        <v>0</v>
      </c>
      <c r="S335" s="11">
        <v>0</v>
      </c>
      <c r="T335" s="11">
        <v>0</v>
      </c>
      <c r="U335" s="11">
        <v>0</v>
      </c>
      <c r="V335" s="12">
        <v>0.73811447106832695</v>
      </c>
      <c r="W335" s="11">
        <v>0</v>
      </c>
      <c r="X335" s="12">
        <v>0</v>
      </c>
      <c r="Y335" s="11">
        <v>0</v>
      </c>
    </row>
    <row r="336" spans="1:25" ht="45" customHeight="1" outlineLevel="5">
      <c r="A336" s="7" t="s">
        <v>22</v>
      </c>
      <c r="B336" s="8" t="s">
        <v>180</v>
      </c>
      <c r="C336" s="8" t="s">
        <v>18</v>
      </c>
      <c r="D336" s="13" t="s">
        <v>181</v>
      </c>
      <c r="E336" s="8" t="s">
        <v>23</v>
      </c>
      <c r="F336" s="9">
        <v>1203.4000000000001</v>
      </c>
      <c r="G336" s="10">
        <v>0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11">
        <v>0</v>
      </c>
      <c r="P336" s="11">
        <v>0</v>
      </c>
      <c r="Q336" s="11">
        <v>0</v>
      </c>
      <c r="R336" s="11">
        <v>0</v>
      </c>
      <c r="S336" s="11">
        <v>0</v>
      </c>
      <c r="T336" s="11">
        <v>0</v>
      </c>
      <c r="U336" s="11">
        <v>0</v>
      </c>
      <c r="V336" s="12">
        <v>0.73811447106832695</v>
      </c>
      <c r="W336" s="11">
        <v>0</v>
      </c>
      <c r="X336" s="12">
        <v>0</v>
      </c>
      <c r="Y336" s="11">
        <v>0</v>
      </c>
    </row>
    <row r="337" spans="1:25" ht="56.25" outlineLevel="3">
      <c r="A337" s="7" t="s">
        <v>19</v>
      </c>
      <c r="B337" s="8" t="s">
        <v>180</v>
      </c>
      <c r="C337" s="8" t="s">
        <v>18</v>
      </c>
      <c r="D337" s="13" t="s">
        <v>403</v>
      </c>
      <c r="E337" s="8"/>
      <c r="F337" s="9">
        <f>F338</f>
        <v>39.362000000000002</v>
      </c>
      <c r="G337" s="10">
        <v>0</v>
      </c>
      <c r="H337" s="11">
        <v>0</v>
      </c>
      <c r="I337" s="11">
        <v>0</v>
      </c>
      <c r="J337" s="11">
        <v>0</v>
      </c>
      <c r="K337" s="11">
        <v>0</v>
      </c>
      <c r="L337" s="11">
        <v>0</v>
      </c>
      <c r="M337" s="11">
        <v>0</v>
      </c>
      <c r="N337" s="11">
        <v>0</v>
      </c>
      <c r="O337" s="11">
        <v>0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2">
        <v>1</v>
      </c>
      <c r="W337" s="11">
        <v>0</v>
      </c>
      <c r="X337" s="12">
        <v>0</v>
      </c>
      <c r="Y337" s="11">
        <v>0</v>
      </c>
    </row>
    <row r="338" spans="1:25" ht="93.75" outlineLevel="4">
      <c r="A338" s="7" t="s">
        <v>20</v>
      </c>
      <c r="B338" s="8" t="s">
        <v>180</v>
      </c>
      <c r="C338" s="8" t="s">
        <v>18</v>
      </c>
      <c r="D338" s="13" t="s">
        <v>403</v>
      </c>
      <c r="E338" s="8" t="s">
        <v>21</v>
      </c>
      <c r="F338" s="9">
        <f>F339</f>
        <v>39.362000000000002</v>
      </c>
      <c r="G338" s="10">
        <v>0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11">
        <v>0</v>
      </c>
      <c r="P338" s="11">
        <v>0</v>
      </c>
      <c r="Q338" s="11">
        <v>0</v>
      </c>
      <c r="R338" s="11">
        <v>0</v>
      </c>
      <c r="S338" s="11">
        <v>0</v>
      </c>
      <c r="T338" s="11">
        <v>0</v>
      </c>
      <c r="U338" s="11">
        <v>0</v>
      </c>
      <c r="V338" s="12">
        <v>1</v>
      </c>
      <c r="W338" s="11">
        <v>0</v>
      </c>
      <c r="X338" s="12">
        <v>0</v>
      </c>
      <c r="Y338" s="11">
        <v>0</v>
      </c>
    </row>
    <row r="339" spans="1:25" ht="37.5" outlineLevel="5">
      <c r="A339" s="7" t="s">
        <v>22</v>
      </c>
      <c r="B339" s="8" t="s">
        <v>180</v>
      </c>
      <c r="C339" s="8" t="s">
        <v>18</v>
      </c>
      <c r="D339" s="13" t="s">
        <v>403</v>
      </c>
      <c r="E339" s="8" t="s">
        <v>23</v>
      </c>
      <c r="F339" s="9">
        <v>39.362000000000002</v>
      </c>
      <c r="G339" s="10">
        <v>0</v>
      </c>
      <c r="H339" s="11">
        <v>0</v>
      </c>
      <c r="I339" s="11">
        <v>0</v>
      </c>
      <c r="J339" s="11">
        <v>0</v>
      </c>
      <c r="K339" s="11">
        <v>0</v>
      </c>
      <c r="L339" s="11">
        <v>0</v>
      </c>
      <c r="M339" s="11">
        <v>0</v>
      </c>
      <c r="N339" s="11">
        <v>0</v>
      </c>
      <c r="O339" s="11">
        <v>0</v>
      </c>
      <c r="P339" s="11">
        <v>0</v>
      </c>
      <c r="Q339" s="11">
        <v>0</v>
      </c>
      <c r="R339" s="11">
        <v>0</v>
      </c>
      <c r="S339" s="11">
        <v>0</v>
      </c>
      <c r="T339" s="11">
        <v>0</v>
      </c>
      <c r="U339" s="11">
        <v>0</v>
      </c>
      <c r="V339" s="12">
        <v>1</v>
      </c>
      <c r="W339" s="11">
        <v>0</v>
      </c>
      <c r="X339" s="12">
        <v>0</v>
      </c>
      <c r="Y339" s="11">
        <v>0</v>
      </c>
    </row>
    <row r="340" spans="1:25" ht="25.5" customHeight="1" outlineLevel="1">
      <c r="A340" s="7" t="s">
        <v>182</v>
      </c>
      <c r="B340" s="8" t="s">
        <v>180</v>
      </c>
      <c r="C340" s="8" t="s">
        <v>120</v>
      </c>
      <c r="D340" s="8"/>
      <c r="E340" s="8"/>
      <c r="F340" s="9">
        <f>F341</f>
        <v>35567.829449999997</v>
      </c>
      <c r="G340" s="10">
        <v>0</v>
      </c>
      <c r="H340" s="11">
        <v>0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v>0</v>
      </c>
      <c r="Q340" s="11">
        <v>0</v>
      </c>
      <c r="R340" s="11">
        <v>0</v>
      </c>
      <c r="S340" s="11">
        <v>0</v>
      </c>
      <c r="T340" s="11">
        <v>0</v>
      </c>
      <c r="U340" s="11">
        <v>0</v>
      </c>
      <c r="V340" s="12">
        <v>0.77388153830268702</v>
      </c>
      <c r="W340" s="11">
        <v>0</v>
      </c>
      <c r="X340" s="12">
        <v>0</v>
      </c>
      <c r="Y340" s="11">
        <v>0</v>
      </c>
    </row>
    <row r="341" spans="1:25" ht="25.5" customHeight="1" outlineLevel="2">
      <c r="A341" s="7" t="s">
        <v>183</v>
      </c>
      <c r="B341" s="8" t="s">
        <v>180</v>
      </c>
      <c r="C341" s="8" t="s">
        <v>184</v>
      </c>
      <c r="D341" s="8"/>
      <c r="E341" s="8"/>
      <c r="F341" s="9">
        <f>F344+F347+F354+F351</f>
        <v>35567.829449999997</v>
      </c>
      <c r="G341" s="10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  <c r="Q341" s="11">
        <v>0</v>
      </c>
      <c r="R341" s="11">
        <v>0</v>
      </c>
      <c r="S341" s="11">
        <v>0</v>
      </c>
      <c r="T341" s="11">
        <v>0</v>
      </c>
      <c r="U341" s="11">
        <v>0</v>
      </c>
      <c r="V341" s="12">
        <v>0.77388153830268702</v>
      </c>
      <c r="W341" s="11">
        <v>0</v>
      </c>
      <c r="X341" s="12">
        <v>0</v>
      </c>
      <c r="Y341" s="11">
        <v>0</v>
      </c>
    </row>
    <row r="342" spans="1:25" ht="69" customHeight="1" outlineLevel="2">
      <c r="A342" s="21" t="s">
        <v>460</v>
      </c>
      <c r="B342" s="8" t="s">
        <v>180</v>
      </c>
      <c r="C342" s="8" t="s">
        <v>184</v>
      </c>
      <c r="D342" s="13" t="s">
        <v>461</v>
      </c>
      <c r="E342" s="8"/>
      <c r="F342" s="9">
        <f>F343+F350</f>
        <v>35567.829449999997</v>
      </c>
      <c r="G342" s="10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2"/>
      <c r="W342" s="11"/>
      <c r="X342" s="12"/>
      <c r="Y342" s="11"/>
    </row>
    <row r="343" spans="1:25" ht="68.25" customHeight="1" outlineLevel="2">
      <c r="A343" s="21" t="s">
        <v>478</v>
      </c>
      <c r="B343" s="8" t="s">
        <v>180</v>
      </c>
      <c r="C343" s="8" t="s">
        <v>184</v>
      </c>
      <c r="D343" s="13" t="s">
        <v>479</v>
      </c>
      <c r="E343" s="8"/>
      <c r="F343" s="9">
        <f>F344+F347</f>
        <v>31589.11767</v>
      </c>
      <c r="G343" s="10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2"/>
      <c r="W343" s="11"/>
      <c r="X343" s="12"/>
      <c r="Y343" s="11"/>
    </row>
    <row r="344" spans="1:25" ht="50.25" customHeight="1" outlineLevel="3">
      <c r="A344" s="7" t="s">
        <v>185</v>
      </c>
      <c r="B344" s="8" t="s">
        <v>180</v>
      </c>
      <c r="C344" s="8" t="s">
        <v>184</v>
      </c>
      <c r="D344" s="13" t="s">
        <v>186</v>
      </c>
      <c r="E344" s="8"/>
      <c r="F344" s="9">
        <f>F345</f>
        <v>31086.797190000001</v>
      </c>
      <c r="G344" s="10">
        <v>0</v>
      </c>
      <c r="H344" s="11">
        <v>0</v>
      </c>
      <c r="I344" s="11">
        <v>0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11">
        <v>0</v>
      </c>
      <c r="P344" s="11">
        <v>0</v>
      </c>
      <c r="Q344" s="11">
        <v>0</v>
      </c>
      <c r="R344" s="11">
        <v>0</v>
      </c>
      <c r="S344" s="11">
        <v>0</v>
      </c>
      <c r="T344" s="11">
        <v>0</v>
      </c>
      <c r="U344" s="11">
        <v>0</v>
      </c>
      <c r="V344" s="12">
        <v>0.77380657010701104</v>
      </c>
      <c r="W344" s="11">
        <v>0</v>
      </c>
      <c r="X344" s="12">
        <v>0</v>
      </c>
      <c r="Y344" s="11">
        <v>0</v>
      </c>
    </row>
    <row r="345" spans="1:25" ht="45.75" customHeight="1" outlineLevel="4">
      <c r="A345" s="7" t="s">
        <v>169</v>
      </c>
      <c r="B345" s="8" t="s">
        <v>180</v>
      </c>
      <c r="C345" s="8" t="s">
        <v>184</v>
      </c>
      <c r="D345" s="13" t="s">
        <v>186</v>
      </c>
      <c r="E345" s="8" t="s">
        <v>170</v>
      </c>
      <c r="F345" s="9">
        <f>F346</f>
        <v>31086.797190000001</v>
      </c>
      <c r="G345" s="10">
        <v>0</v>
      </c>
      <c r="H345" s="11">
        <v>0</v>
      </c>
      <c r="I345" s="11">
        <v>0</v>
      </c>
      <c r="J345" s="11">
        <v>0</v>
      </c>
      <c r="K345" s="11">
        <v>0</v>
      </c>
      <c r="L345" s="11">
        <v>0</v>
      </c>
      <c r="M345" s="11">
        <v>0</v>
      </c>
      <c r="N345" s="11">
        <v>0</v>
      </c>
      <c r="O345" s="11">
        <v>0</v>
      </c>
      <c r="P345" s="11">
        <v>0</v>
      </c>
      <c r="Q345" s="11">
        <v>0</v>
      </c>
      <c r="R345" s="11">
        <v>0</v>
      </c>
      <c r="S345" s="11">
        <v>0</v>
      </c>
      <c r="T345" s="11">
        <v>0</v>
      </c>
      <c r="U345" s="11">
        <v>0</v>
      </c>
      <c r="V345" s="12">
        <v>0.77380657010701104</v>
      </c>
      <c r="W345" s="11">
        <v>0</v>
      </c>
      <c r="X345" s="12">
        <v>0</v>
      </c>
      <c r="Y345" s="11">
        <v>0</v>
      </c>
    </row>
    <row r="346" spans="1:25" ht="28.5" customHeight="1" outlineLevel="5">
      <c r="A346" s="7" t="s">
        <v>187</v>
      </c>
      <c r="B346" s="8" t="s">
        <v>180</v>
      </c>
      <c r="C346" s="8" t="s">
        <v>184</v>
      </c>
      <c r="D346" s="13" t="s">
        <v>186</v>
      </c>
      <c r="E346" s="8" t="s">
        <v>188</v>
      </c>
      <c r="F346" s="9">
        <v>31086.797190000001</v>
      </c>
      <c r="G346" s="10">
        <v>0</v>
      </c>
      <c r="H346" s="11">
        <v>0</v>
      </c>
      <c r="I346" s="11">
        <v>0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11">
        <v>0</v>
      </c>
      <c r="P346" s="11">
        <v>0</v>
      </c>
      <c r="Q346" s="11">
        <v>0</v>
      </c>
      <c r="R346" s="11">
        <v>0</v>
      </c>
      <c r="S346" s="11">
        <v>0</v>
      </c>
      <c r="T346" s="11">
        <v>0</v>
      </c>
      <c r="U346" s="11">
        <v>0</v>
      </c>
      <c r="V346" s="12">
        <v>0.77380657010701104</v>
      </c>
      <c r="W346" s="11">
        <v>0</v>
      </c>
      <c r="X346" s="12">
        <v>0</v>
      </c>
      <c r="Y346" s="11">
        <v>0</v>
      </c>
    </row>
    <row r="347" spans="1:25" ht="84" customHeight="1" outlineLevel="3">
      <c r="A347" s="7" t="s">
        <v>189</v>
      </c>
      <c r="B347" s="8" t="s">
        <v>180</v>
      </c>
      <c r="C347" s="8" t="s">
        <v>184</v>
      </c>
      <c r="D347" s="13" t="s">
        <v>190</v>
      </c>
      <c r="E347" s="8"/>
      <c r="F347" s="9">
        <f>F348</f>
        <v>502.32047999999998</v>
      </c>
      <c r="G347" s="10">
        <v>0</v>
      </c>
      <c r="H347" s="11">
        <v>0</v>
      </c>
      <c r="I347" s="11">
        <v>0</v>
      </c>
      <c r="J347" s="11">
        <v>0</v>
      </c>
      <c r="K347" s="11">
        <v>0</v>
      </c>
      <c r="L347" s="11">
        <v>0</v>
      </c>
      <c r="M347" s="11">
        <v>0</v>
      </c>
      <c r="N347" s="11">
        <v>0</v>
      </c>
      <c r="O347" s="11">
        <v>0</v>
      </c>
      <c r="P347" s="11">
        <v>0</v>
      </c>
      <c r="Q347" s="11">
        <v>0</v>
      </c>
      <c r="R347" s="11">
        <v>0</v>
      </c>
      <c r="S347" s="11">
        <v>0</v>
      </c>
      <c r="T347" s="11">
        <v>0</v>
      </c>
      <c r="U347" s="11">
        <v>0</v>
      </c>
      <c r="V347" s="12">
        <v>0.72837370242214505</v>
      </c>
      <c r="W347" s="11">
        <v>0</v>
      </c>
      <c r="X347" s="12">
        <v>0</v>
      </c>
      <c r="Y347" s="11">
        <v>0</v>
      </c>
    </row>
    <row r="348" spans="1:25" ht="45" customHeight="1" outlineLevel="4">
      <c r="A348" s="7" t="s">
        <v>169</v>
      </c>
      <c r="B348" s="8" t="s">
        <v>180</v>
      </c>
      <c r="C348" s="8" t="s">
        <v>184</v>
      </c>
      <c r="D348" s="13" t="s">
        <v>190</v>
      </c>
      <c r="E348" s="8" t="s">
        <v>170</v>
      </c>
      <c r="F348" s="9">
        <f>F349</f>
        <v>502.32047999999998</v>
      </c>
      <c r="G348" s="10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1">
        <v>0</v>
      </c>
      <c r="R348" s="11">
        <v>0</v>
      </c>
      <c r="S348" s="11">
        <v>0</v>
      </c>
      <c r="T348" s="11">
        <v>0</v>
      </c>
      <c r="U348" s="11">
        <v>0</v>
      </c>
      <c r="V348" s="12">
        <v>0.72837370242214505</v>
      </c>
      <c r="W348" s="11">
        <v>0</v>
      </c>
      <c r="X348" s="12">
        <v>0</v>
      </c>
      <c r="Y348" s="11">
        <v>0</v>
      </c>
    </row>
    <row r="349" spans="1:25" ht="24.75" customHeight="1" outlineLevel="5">
      <c r="A349" s="7" t="s">
        <v>187</v>
      </c>
      <c r="B349" s="8" t="s">
        <v>180</v>
      </c>
      <c r="C349" s="8" t="s">
        <v>184</v>
      </c>
      <c r="D349" s="13" t="s">
        <v>190</v>
      </c>
      <c r="E349" s="8" t="s">
        <v>188</v>
      </c>
      <c r="F349" s="9">
        <v>502.32047999999998</v>
      </c>
      <c r="G349" s="10">
        <v>0</v>
      </c>
      <c r="H349" s="11">
        <v>0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11">
        <v>0</v>
      </c>
      <c r="P349" s="11">
        <v>0</v>
      </c>
      <c r="Q349" s="11">
        <v>0</v>
      </c>
      <c r="R349" s="11">
        <v>0</v>
      </c>
      <c r="S349" s="11">
        <v>0</v>
      </c>
      <c r="T349" s="11">
        <v>0</v>
      </c>
      <c r="U349" s="11">
        <v>0</v>
      </c>
      <c r="V349" s="12">
        <v>0.72837370242214505</v>
      </c>
      <c r="W349" s="11">
        <v>0</v>
      </c>
      <c r="X349" s="12">
        <v>0</v>
      </c>
      <c r="Y349" s="11">
        <v>0</v>
      </c>
    </row>
    <row r="350" spans="1:25" ht="27.75" customHeight="1" outlineLevel="5">
      <c r="A350" s="39" t="s">
        <v>480</v>
      </c>
      <c r="B350" s="8" t="s">
        <v>180</v>
      </c>
      <c r="C350" s="8" t="s">
        <v>184</v>
      </c>
      <c r="D350" s="13" t="s">
        <v>481</v>
      </c>
      <c r="E350" s="8"/>
      <c r="F350" s="9">
        <f>F351</f>
        <v>3978.7117800000001</v>
      </c>
      <c r="G350" s="10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2"/>
      <c r="W350" s="11"/>
      <c r="X350" s="12"/>
      <c r="Y350" s="11"/>
    </row>
    <row r="351" spans="1:25" ht="28.5" customHeight="1" outlineLevel="5">
      <c r="A351" s="18" t="s">
        <v>191</v>
      </c>
      <c r="B351" s="8" t="s">
        <v>180</v>
      </c>
      <c r="C351" s="8" t="s">
        <v>184</v>
      </c>
      <c r="D351" s="13" t="s">
        <v>192</v>
      </c>
      <c r="E351" s="8"/>
      <c r="F351" s="9">
        <f>F352</f>
        <v>3978.7117800000001</v>
      </c>
      <c r="G351" s="10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2"/>
      <c r="W351" s="11"/>
      <c r="X351" s="12"/>
      <c r="Y351" s="11"/>
    </row>
    <row r="352" spans="1:25" ht="44.25" customHeight="1" outlineLevel="5">
      <c r="A352" s="7" t="s">
        <v>169</v>
      </c>
      <c r="B352" s="8" t="s">
        <v>180</v>
      </c>
      <c r="C352" s="8" t="s">
        <v>184</v>
      </c>
      <c r="D352" s="13" t="s">
        <v>192</v>
      </c>
      <c r="E352" s="8" t="s">
        <v>170</v>
      </c>
      <c r="F352" s="9">
        <f>F353</f>
        <v>3978.7117800000001</v>
      </c>
      <c r="G352" s="10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2"/>
      <c r="W352" s="11"/>
      <c r="X352" s="12"/>
      <c r="Y352" s="11"/>
    </row>
    <row r="353" spans="1:25" ht="27.75" customHeight="1" outlineLevel="5">
      <c r="A353" s="7" t="s">
        <v>187</v>
      </c>
      <c r="B353" s="8" t="s">
        <v>180</v>
      </c>
      <c r="C353" s="8" t="s">
        <v>184</v>
      </c>
      <c r="D353" s="13" t="s">
        <v>192</v>
      </c>
      <c r="E353" s="8" t="s">
        <v>188</v>
      </c>
      <c r="F353" s="9">
        <v>3978.7117800000001</v>
      </c>
      <c r="G353" s="10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2"/>
      <c r="W353" s="11"/>
      <c r="X353" s="12"/>
      <c r="Y353" s="11"/>
    </row>
    <row r="354" spans="1:25" ht="29.25" hidden="1" customHeight="1" outlineLevel="3">
      <c r="A354" s="7" t="s">
        <v>134</v>
      </c>
      <c r="B354" s="8" t="s">
        <v>180</v>
      </c>
      <c r="C354" s="8" t="s">
        <v>184</v>
      </c>
      <c r="D354" s="8" t="s">
        <v>135</v>
      </c>
      <c r="E354" s="8"/>
      <c r="F354" s="9">
        <f>F355</f>
        <v>0</v>
      </c>
      <c r="G354" s="10">
        <v>0</v>
      </c>
      <c r="H354" s="11">
        <v>0</v>
      </c>
      <c r="I354" s="11">
        <v>0</v>
      </c>
      <c r="J354" s="11">
        <v>0</v>
      </c>
      <c r="K354" s="11">
        <v>0</v>
      </c>
      <c r="L354" s="11">
        <v>0</v>
      </c>
      <c r="M354" s="11">
        <v>0</v>
      </c>
      <c r="N354" s="11">
        <v>0</v>
      </c>
      <c r="O354" s="11">
        <v>0</v>
      </c>
      <c r="P354" s="11">
        <v>0</v>
      </c>
      <c r="Q354" s="11">
        <v>0</v>
      </c>
      <c r="R354" s="11">
        <v>0</v>
      </c>
      <c r="S354" s="11">
        <v>0</v>
      </c>
      <c r="T354" s="11">
        <v>0</v>
      </c>
      <c r="U354" s="11">
        <v>0</v>
      </c>
      <c r="V354" s="12">
        <v>1</v>
      </c>
      <c r="W354" s="11">
        <v>0</v>
      </c>
      <c r="X354" s="12">
        <v>0</v>
      </c>
      <c r="Y354" s="11">
        <v>0</v>
      </c>
    </row>
    <row r="355" spans="1:25" ht="51" hidden="1" customHeight="1" outlineLevel="4">
      <c r="A355" s="7" t="s">
        <v>169</v>
      </c>
      <c r="B355" s="8" t="s">
        <v>180</v>
      </c>
      <c r="C355" s="8" t="s">
        <v>184</v>
      </c>
      <c r="D355" s="8" t="s">
        <v>135</v>
      </c>
      <c r="E355" s="8" t="s">
        <v>170</v>
      </c>
      <c r="F355" s="9">
        <f>F356</f>
        <v>0</v>
      </c>
      <c r="G355" s="10">
        <v>0</v>
      </c>
      <c r="H355" s="11">
        <v>0</v>
      </c>
      <c r="I355" s="11">
        <v>0</v>
      </c>
      <c r="J355" s="11">
        <v>0</v>
      </c>
      <c r="K355" s="11">
        <v>0</v>
      </c>
      <c r="L355" s="11">
        <v>0</v>
      </c>
      <c r="M355" s="11">
        <v>0</v>
      </c>
      <c r="N355" s="11">
        <v>0</v>
      </c>
      <c r="O355" s="11">
        <v>0</v>
      </c>
      <c r="P355" s="11">
        <v>0</v>
      </c>
      <c r="Q355" s="11">
        <v>0</v>
      </c>
      <c r="R355" s="11">
        <v>0</v>
      </c>
      <c r="S355" s="11">
        <v>0</v>
      </c>
      <c r="T355" s="11">
        <v>0</v>
      </c>
      <c r="U355" s="11">
        <v>0</v>
      </c>
      <c r="V355" s="12">
        <v>1</v>
      </c>
      <c r="W355" s="11">
        <v>0</v>
      </c>
      <c r="X355" s="12">
        <v>0</v>
      </c>
      <c r="Y355" s="11">
        <v>0</v>
      </c>
    </row>
    <row r="356" spans="1:25" ht="27" hidden="1" customHeight="1" outlineLevel="5">
      <c r="A356" s="7" t="s">
        <v>187</v>
      </c>
      <c r="B356" s="8" t="s">
        <v>180</v>
      </c>
      <c r="C356" s="8" t="s">
        <v>184</v>
      </c>
      <c r="D356" s="8" t="s">
        <v>135</v>
      </c>
      <c r="E356" s="8" t="s">
        <v>188</v>
      </c>
      <c r="F356" s="9"/>
      <c r="G356" s="10">
        <v>0</v>
      </c>
      <c r="H356" s="11">
        <v>0</v>
      </c>
      <c r="I356" s="11">
        <v>0</v>
      </c>
      <c r="J356" s="11">
        <v>0</v>
      </c>
      <c r="K356" s="11">
        <v>0</v>
      </c>
      <c r="L356" s="11">
        <v>0</v>
      </c>
      <c r="M356" s="11">
        <v>0</v>
      </c>
      <c r="N356" s="11">
        <v>0</v>
      </c>
      <c r="O356" s="11">
        <v>0</v>
      </c>
      <c r="P356" s="11">
        <v>0</v>
      </c>
      <c r="Q356" s="11">
        <v>0</v>
      </c>
      <c r="R356" s="11">
        <v>0</v>
      </c>
      <c r="S356" s="11">
        <v>0</v>
      </c>
      <c r="T356" s="11">
        <v>0</v>
      </c>
      <c r="U356" s="11">
        <v>0</v>
      </c>
      <c r="V356" s="12">
        <v>1</v>
      </c>
      <c r="W356" s="11">
        <v>0</v>
      </c>
      <c r="X356" s="12">
        <v>0</v>
      </c>
      <c r="Y356" s="11">
        <v>0</v>
      </c>
    </row>
    <row r="357" spans="1:25" ht="27.75" customHeight="1" outlineLevel="1" collapsed="1">
      <c r="A357" s="7" t="s">
        <v>130</v>
      </c>
      <c r="B357" s="8" t="s">
        <v>180</v>
      </c>
      <c r="C357" s="8" t="s">
        <v>131</v>
      </c>
      <c r="D357" s="8"/>
      <c r="E357" s="8"/>
      <c r="F357" s="9">
        <f>F358+F409</f>
        <v>129922.02007</v>
      </c>
      <c r="G357" s="10">
        <v>0</v>
      </c>
      <c r="H357" s="11">
        <v>0</v>
      </c>
      <c r="I357" s="11">
        <v>0</v>
      </c>
      <c r="J357" s="11">
        <v>0</v>
      </c>
      <c r="K357" s="11">
        <v>0</v>
      </c>
      <c r="L357" s="11">
        <v>0</v>
      </c>
      <c r="M357" s="11">
        <v>0</v>
      </c>
      <c r="N357" s="11">
        <v>0</v>
      </c>
      <c r="O357" s="11">
        <v>0</v>
      </c>
      <c r="P357" s="11">
        <v>0</v>
      </c>
      <c r="Q357" s="11">
        <v>0</v>
      </c>
      <c r="R357" s="11">
        <v>0</v>
      </c>
      <c r="S357" s="11">
        <v>0</v>
      </c>
      <c r="T357" s="11">
        <v>0</v>
      </c>
      <c r="U357" s="11">
        <v>0</v>
      </c>
      <c r="V357" s="12">
        <v>0.72017071667285304</v>
      </c>
      <c r="W357" s="11">
        <v>0</v>
      </c>
      <c r="X357" s="12">
        <v>0</v>
      </c>
      <c r="Y357" s="11">
        <v>0</v>
      </c>
    </row>
    <row r="358" spans="1:25" ht="32.25" customHeight="1" outlineLevel="2">
      <c r="A358" s="7" t="s">
        <v>132</v>
      </c>
      <c r="B358" s="8" t="s">
        <v>180</v>
      </c>
      <c r="C358" s="8" t="s">
        <v>133</v>
      </c>
      <c r="D358" s="8"/>
      <c r="E358" s="8"/>
      <c r="F358" s="9">
        <f>F361+F375+F402+F406+F368+F371+F381+F385+F392+F395+F398+F378+F365+F388</f>
        <v>103177.62007</v>
      </c>
      <c r="G358" s="10">
        <v>0</v>
      </c>
      <c r="H358" s="11">
        <v>0</v>
      </c>
      <c r="I358" s="11">
        <v>0</v>
      </c>
      <c r="J358" s="11">
        <v>0</v>
      </c>
      <c r="K358" s="11">
        <v>0</v>
      </c>
      <c r="L358" s="11">
        <v>0</v>
      </c>
      <c r="M358" s="11">
        <v>0</v>
      </c>
      <c r="N358" s="11">
        <v>0</v>
      </c>
      <c r="O358" s="11">
        <v>0</v>
      </c>
      <c r="P358" s="11">
        <v>0</v>
      </c>
      <c r="Q358" s="11">
        <v>0</v>
      </c>
      <c r="R358" s="11">
        <v>0</v>
      </c>
      <c r="S358" s="11">
        <v>0</v>
      </c>
      <c r="T358" s="11">
        <v>0</v>
      </c>
      <c r="U358" s="11">
        <v>0</v>
      </c>
      <c r="V358" s="12">
        <v>0.72455220510368501</v>
      </c>
      <c r="W358" s="11">
        <v>0</v>
      </c>
      <c r="X358" s="12">
        <v>0</v>
      </c>
      <c r="Y358" s="11">
        <v>0</v>
      </c>
    </row>
    <row r="359" spans="1:25" ht="64.5" customHeight="1" outlineLevel="2">
      <c r="A359" s="21" t="s">
        <v>460</v>
      </c>
      <c r="B359" s="8" t="s">
        <v>180</v>
      </c>
      <c r="C359" s="8" t="s">
        <v>133</v>
      </c>
      <c r="D359" s="13" t="s">
        <v>461</v>
      </c>
      <c r="E359" s="8"/>
      <c r="F359" s="9">
        <f>F360+F364+F374+F384+F391+F401+F405</f>
        <v>103177.62006999999</v>
      </c>
      <c r="G359" s="10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2"/>
      <c r="W359" s="11"/>
      <c r="X359" s="12"/>
      <c r="Y359" s="11"/>
    </row>
    <row r="360" spans="1:25" ht="32.25" customHeight="1" outlineLevel="2">
      <c r="A360" s="21" t="s">
        <v>482</v>
      </c>
      <c r="B360" s="8" t="s">
        <v>180</v>
      </c>
      <c r="C360" s="8" t="s">
        <v>133</v>
      </c>
      <c r="D360" s="8" t="s">
        <v>483</v>
      </c>
      <c r="E360" s="8"/>
      <c r="F360" s="9">
        <f>F361</f>
        <v>153.09215</v>
      </c>
      <c r="G360" s="10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2"/>
      <c r="W360" s="11"/>
      <c r="X360" s="12"/>
      <c r="Y360" s="11"/>
    </row>
    <row r="361" spans="1:25" ht="66" customHeight="1" outlineLevel="2">
      <c r="A361" s="20" t="s">
        <v>191</v>
      </c>
      <c r="B361" s="8" t="s">
        <v>180</v>
      </c>
      <c r="C361" s="8" t="s">
        <v>133</v>
      </c>
      <c r="D361" s="8" t="s">
        <v>193</v>
      </c>
      <c r="E361" s="8"/>
      <c r="F361" s="9">
        <f>F362</f>
        <v>153.09215</v>
      </c>
      <c r="G361" s="10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2"/>
      <c r="W361" s="11"/>
      <c r="X361" s="12"/>
      <c r="Y361" s="11"/>
    </row>
    <row r="362" spans="1:25" ht="57.75" customHeight="1" outlineLevel="2">
      <c r="A362" s="7" t="s">
        <v>169</v>
      </c>
      <c r="B362" s="8" t="s">
        <v>180</v>
      </c>
      <c r="C362" s="8" t="s">
        <v>133</v>
      </c>
      <c r="D362" s="8" t="s">
        <v>193</v>
      </c>
      <c r="E362" s="8">
        <v>600</v>
      </c>
      <c r="F362" s="9">
        <f>F363</f>
        <v>153.09215</v>
      </c>
      <c r="G362" s="10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2"/>
      <c r="W362" s="11"/>
      <c r="X362" s="12"/>
      <c r="Y362" s="11"/>
    </row>
    <row r="363" spans="1:25" ht="40.5" customHeight="1" outlineLevel="2">
      <c r="A363" s="7" t="s">
        <v>187</v>
      </c>
      <c r="B363" s="8" t="s">
        <v>180</v>
      </c>
      <c r="C363" s="8" t="s">
        <v>133</v>
      </c>
      <c r="D363" s="8" t="s">
        <v>193</v>
      </c>
      <c r="E363" s="8" t="s">
        <v>188</v>
      </c>
      <c r="F363" s="9">
        <v>153.09215</v>
      </c>
      <c r="G363" s="10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2"/>
      <c r="W363" s="11"/>
      <c r="X363" s="12"/>
      <c r="Y363" s="11"/>
    </row>
    <row r="364" spans="1:25" ht="40.5" customHeight="1" outlineLevel="2">
      <c r="A364" s="39" t="s">
        <v>463</v>
      </c>
      <c r="B364" s="8" t="s">
        <v>180</v>
      </c>
      <c r="C364" s="8" t="s">
        <v>133</v>
      </c>
      <c r="D364" s="13" t="s">
        <v>462</v>
      </c>
      <c r="E364" s="8"/>
      <c r="F364" s="9">
        <f>F365+F368+F371</f>
        <v>6281.7701000000006</v>
      </c>
      <c r="G364" s="10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2"/>
      <c r="W364" s="11"/>
      <c r="X364" s="12"/>
      <c r="Y364" s="11"/>
    </row>
    <row r="365" spans="1:25" ht="80.25" customHeight="1" outlineLevel="2">
      <c r="A365" s="37" t="s">
        <v>384</v>
      </c>
      <c r="B365" s="8" t="s">
        <v>180</v>
      </c>
      <c r="C365" s="8" t="s">
        <v>133</v>
      </c>
      <c r="D365" s="13" t="s">
        <v>385</v>
      </c>
      <c r="E365" s="8"/>
      <c r="F365" s="9">
        <f>F366</f>
        <v>5047.7823900000003</v>
      </c>
      <c r="G365" s="10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2"/>
      <c r="W365" s="11"/>
      <c r="X365" s="12"/>
      <c r="Y365" s="11"/>
    </row>
    <row r="366" spans="1:25" ht="53.25" customHeight="1" outlineLevel="2">
      <c r="A366" s="7" t="s">
        <v>169</v>
      </c>
      <c r="B366" s="8" t="s">
        <v>180</v>
      </c>
      <c r="C366" s="8" t="s">
        <v>133</v>
      </c>
      <c r="D366" s="13" t="s">
        <v>385</v>
      </c>
      <c r="E366" s="8">
        <v>600</v>
      </c>
      <c r="F366" s="9">
        <f>F367</f>
        <v>5047.7823900000003</v>
      </c>
      <c r="G366" s="10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2"/>
      <c r="W366" s="11"/>
      <c r="X366" s="12"/>
      <c r="Y366" s="11"/>
    </row>
    <row r="367" spans="1:25" ht="36" customHeight="1" outlineLevel="2">
      <c r="A367" s="7" t="s">
        <v>187</v>
      </c>
      <c r="B367" s="8" t="s">
        <v>180</v>
      </c>
      <c r="C367" s="8" t="s">
        <v>133</v>
      </c>
      <c r="D367" s="13" t="s">
        <v>385</v>
      </c>
      <c r="E367" s="8">
        <v>610</v>
      </c>
      <c r="F367" s="9">
        <v>5047.7823900000003</v>
      </c>
      <c r="G367" s="10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2"/>
      <c r="W367" s="11"/>
      <c r="X367" s="12"/>
      <c r="Y367" s="11"/>
    </row>
    <row r="368" spans="1:25" ht="66" customHeight="1" outlineLevel="2">
      <c r="A368" s="7" t="s">
        <v>194</v>
      </c>
      <c r="B368" s="8" t="s">
        <v>180</v>
      </c>
      <c r="C368" s="8" t="s">
        <v>133</v>
      </c>
      <c r="D368" s="8" t="s">
        <v>195</v>
      </c>
      <c r="E368" s="8"/>
      <c r="F368" s="9">
        <f>F369</f>
        <v>1062.3675800000001</v>
      </c>
      <c r="G368" s="10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2"/>
      <c r="W368" s="11"/>
      <c r="X368" s="12"/>
      <c r="Y368" s="11"/>
    </row>
    <row r="369" spans="1:25" ht="46.5" customHeight="1" outlineLevel="2">
      <c r="A369" s="7" t="s">
        <v>169</v>
      </c>
      <c r="B369" s="8" t="s">
        <v>180</v>
      </c>
      <c r="C369" s="8" t="s">
        <v>133</v>
      </c>
      <c r="D369" s="8" t="s">
        <v>195</v>
      </c>
      <c r="E369" s="8" t="s">
        <v>170</v>
      </c>
      <c r="F369" s="9">
        <f>F370</f>
        <v>1062.3675800000001</v>
      </c>
      <c r="G369" s="10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2"/>
      <c r="W369" s="11"/>
      <c r="X369" s="12"/>
      <c r="Y369" s="11"/>
    </row>
    <row r="370" spans="1:25" ht="28.5" customHeight="1" outlineLevel="2">
      <c r="A370" s="7" t="s">
        <v>187</v>
      </c>
      <c r="B370" s="8" t="s">
        <v>180</v>
      </c>
      <c r="C370" s="8" t="s">
        <v>133</v>
      </c>
      <c r="D370" s="8" t="s">
        <v>195</v>
      </c>
      <c r="E370" s="8" t="s">
        <v>188</v>
      </c>
      <c r="F370" s="9">
        <v>1062.3675800000001</v>
      </c>
      <c r="G370" s="10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2"/>
      <c r="W370" s="11"/>
      <c r="X370" s="12"/>
      <c r="Y370" s="11"/>
    </row>
    <row r="371" spans="1:25" ht="32.25" customHeight="1" outlineLevel="2">
      <c r="A371" s="7" t="s">
        <v>196</v>
      </c>
      <c r="B371" s="8" t="s">
        <v>180</v>
      </c>
      <c r="C371" s="8" t="s">
        <v>133</v>
      </c>
      <c r="D371" s="8" t="s">
        <v>197</v>
      </c>
      <c r="E371" s="8"/>
      <c r="F371" s="9">
        <f>F372</f>
        <v>171.62012999999999</v>
      </c>
      <c r="G371" s="10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2"/>
      <c r="W371" s="11"/>
      <c r="X371" s="12"/>
      <c r="Y371" s="11"/>
    </row>
    <row r="372" spans="1:25" ht="49.5" customHeight="1" outlineLevel="2">
      <c r="A372" s="7" t="s">
        <v>169</v>
      </c>
      <c r="B372" s="8" t="s">
        <v>180</v>
      </c>
      <c r="C372" s="8" t="s">
        <v>133</v>
      </c>
      <c r="D372" s="8" t="s">
        <v>197</v>
      </c>
      <c r="E372" s="8" t="s">
        <v>170</v>
      </c>
      <c r="F372" s="9">
        <f>F373</f>
        <v>171.62012999999999</v>
      </c>
      <c r="G372" s="10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2"/>
      <c r="W372" s="11"/>
      <c r="X372" s="12"/>
      <c r="Y372" s="11"/>
    </row>
    <row r="373" spans="1:25" ht="27.75" customHeight="1" outlineLevel="2">
      <c r="A373" s="7" t="s">
        <v>187</v>
      </c>
      <c r="B373" s="8" t="s">
        <v>180</v>
      </c>
      <c r="C373" s="8" t="s">
        <v>133</v>
      </c>
      <c r="D373" s="8" t="s">
        <v>197</v>
      </c>
      <c r="E373" s="8" t="s">
        <v>188</v>
      </c>
      <c r="F373" s="9">
        <v>171.62012999999999</v>
      </c>
      <c r="G373" s="10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2"/>
      <c r="W373" s="11"/>
      <c r="X373" s="12"/>
      <c r="Y373" s="11"/>
    </row>
    <row r="374" spans="1:25" ht="87.75" customHeight="1" outlineLevel="2">
      <c r="A374" s="21" t="s">
        <v>484</v>
      </c>
      <c r="B374" s="8" t="s">
        <v>180</v>
      </c>
      <c r="C374" s="8" t="s">
        <v>133</v>
      </c>
      <c r="D374" s="13" t="s">
        <v>485</v>
      </c>
      <c r="E374" s="8"/>
      <c r="F374" s="9">
        <f>F375+F378+F381</f>
        <v>56926.022799999999</v>
      </c>
      <c r="G374" s="10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2"/>
      <c r="W374" s="11"/>
      <c r="X374" s="12"/>
      <c r="Y374" s="11"/>
    </row>
    <row r="375" spans="1:25" ht="54" customHeight="1" outlineLevel="3">
      <c r="A375" s="7" t="s">
        <v>198</v>
      </c>
      <c r="B375" s="8" t="s">
        <v>180</v>
      </c>
      <c r="C375" s="8" t="s">
        <v>133</v>
      </c>
      <c r="D375" s="13" t="s">
        <v>199</v>
      </c>
      <c r="E375" s="8"/>
      <c r="F375" s="9">
        <f>F376</f>
        <v>51946.885499999997</v>
      </c>
      <c r="G375" s="10">
        <v>0</v>
      </c>
      <c r="H375" s="11">
        <v>0</v>
      </c>
      <c r="I375" s="11">
        <v>0</v>
      </c>
      <c r="J375" s="11">
        <v>0</v>
      </c>
      <c r="K375" s="11">
        <v>0</v>
      </c>
      <c r="L375" s="11">
        <v>0</v>
      </c>
      <c r="M375" s="11">
        <v>0</v>
      </c>
      <c r="N375" s="11">
        <v>0</v>
      </c>
      <c r="O375" s="11">
        <v>0</v>
      </c>
      <c r="P375" s="11">
        <v>0</v>
      </c>
      <c r="Q375" s="11">
        <v>0</v>
      </c>
      <c r="R375" s="11">
        <v>0</v>
      </c>
      <c r="S375" s="11">
        <v>0</v>
      </c>
      <c r="T375" s="11">
        <v>0</v>
      </c>
      <c r="U375" s="11">
        <v>0</v>
      </c>
      <c r="V375" s="12">
        <v>0.68058029970247402</v>
      </c>
      <c r="W375" s="11">
        <v>0</v>
      </c>
      <c r="X375" s="12">
        <v>0</v>
      </c>
      <c r="Y375" s="11">
        <v>0</v>
      </c>
    </row>
    <row r="376" spans="1:25" ht="45" customHeight="1" outlineLevel="4">
      <c r="A376" s="7" t="s">
        <v>169</v>
      </c>
      <c r="B376" s="8" t="s">
        <v>180</v>
      </c>
      <c r="C376" s="8" t="s">
        <v>133</v>
      </c>
      <c r="D376" s="13" t="s">
        <v>199</v>
      </c>
      <c r="E376" s="8" t="s">
        <v>170</v>
      </c>
      <c r="F376" s="9">
        <f>F377</f>
        <v>51946.885499999997</v>
      </c>
      <c r="G376" s="10">
        <v>0</v>
      </c>
      <c r="H376" s="11">
        <v>0</v>
      </c>
      <c r="I376" s="11">
        <v>0</v>
      </c>
      <c r="J376" s="11">
        <v>0</v>
      </c>
      <c r="K376" s="11">
        <v>0</v>
      </c>
      <c r="L376" s="11">
        <v>0</v>
      </c>
      <c r="M376" s="11">
        <v>0</v>
      </c>
      <c r="N376" s="11">
        <v>0</v>
      </c>
      <c r="O376" s="11">
        <v>0</v>
      </c>
      <c r="P376" s="11">
        <v>0</v>
      </c>
      <c r="Q376" s="11">
        <v>0</v>
      </c>
      <c r="R376" s="11">
        <v>0</v>
      </c>
      <c r="S376" s="11">
        <v>0</v>
      </c>
      <c r="T376" s="11">
        <v>0</v>
      </c>
      <c r="U376" s="11">
        <v>0</v>
      </c>
      <c r="V376" s="12">
        <v>0.68058029970247402</v>
      </c>
      <c r="W376" s="11">
        <v>0</v>
      </c>
      <c r="X376" s="12">
        <v>0</v>
      </c>
      <c r="Y376" s="11">
        <v>0</v>
      </c>
    </row>
    <row r="377" spans="1:25" ht="27.75" customHeight="1" outlineLevel="5">
      <c r="A377" s="7" t="s">
        <v>187</v>
      </c>
      <c r="B377" s="8" t="s">
        <v>180</v>
      </c>
      <c r="C377" s="8" t="s">
        <v>133</v>
      </c>
      <c r="D377" s="13" t="s">
        <v>199</v>
      </c>
      <c r="E377" s="8" t="s">
        <v>188</v>
      </c>
      <c r="F377" s="9">
        <v>51946.885499999997</v>
      </c>
      <c r="G377" s="10">
        <v>0</v>
      </c>
      <c r="H377" s="11">
        <v>0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2">
        <v>0.68058029970247402</v>
      </c>
      <c r="W377" s="11">
        <v>0</v>
      </c>
      <c r="X377" s="12">
        <v>0</v>
      </c>
      <c r="Y377" s="11">
        <v>0</v>
      </c>
    </row>
    <row r="378" spans="1:25" ht="69" customHeight="1" outlineLevel="5">
      <c r="A378" s="7" t="s">
        <v>354</v>
      </c>
      <c r="B378" s="8" t="s">
        <v>180</v>
      </c>
      <c r="C378" s="8" t="s">
        <v>133</v>
      </c>
      <c r="D378" s="13" t="s">
        <v>355</v>
      </c>
      <c r="E378" s="8"/>
      <c r="F378" s="9">
        <f>F379</f>
        <v>4862.2804999999998</v>
      </c>
      <c r="G378" s="10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2"/>
      <c r="W378" s="11"/>
      <c r="X378" s="12"/>
      <c r="Y378" s="11"/>
    </row>
    <row r="379" spans="1:25" ht="51.75" customHeight="1" outlineLevel="5">
      <c r="A379" s="7" t="s">
        <v>169</v>
      </c>
      <c r="B379" s="8" t="s">
        <v>180</v>
      </c>
      <c r="C379" s="8" t="s">
        <v>133</v>
      </c>
      <c r="D379" s="13" t="s">
        <v>355</v>
      </c>
      <c r="E379" s="8" t="s">
        <v>170</v>
      </c>
      <c r="F379" s="9">
        <f>F380</f>
        <v>4862.2804999999998</v>
      </c>
      <c r="G379" s="10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2"/>
      <c r="W379" s="11"/>
      <c r="X379" s="12"/>
      <c r="Y379" s="11"/>
    </row>
    <row r="380" spans="1:25" ht="31.5" customHeight="1" outlineLevel="5">
      <c r="A380" s="7" t="s">
        <v>187</v>
      </c>
      <c r="B380" s="8" t="s">
        <v>180</v>
      </c>
      <c r="C380" s="8" t="s">
        <v>133</v>
      </c>
      <c r="D380" s="13" t="s">
        <v>355</v>
      </c>
      <c r="E380" s="8" t="s">
        <v>188</v>
      </c>
      <c r="F380" s="9">
        <v>4862.2804999999998</v>
      </c>
      <c r="G380" s="10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2"/>
      <c r="W380" s="11"/>
      <c r="X380" s="12"/>
      <c r="Y380" s="11"/>
    </row>
    <row r="381" spans="1:25" ht="85.5" customHeight="1" outlineLevel="5">
      <c r="A381" s="7" t="s">
        <v>189</v>
      </c>
      <c r="B381" s="8" t="s">
        <v>180</v>
      </c>
      <c r="C381" s="8" t="s">
        <v>133</v>
      </c>
      <c r="D381" s="13" t="s">
        <v>200</v>
      </c>
      <c r="E381" s="8"/>
      <c r="F381" s="9">
        <f>F382</f>
        <v>116.85680000000001</v>
      </c>
      <c r="G381" s="10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2"/>
      <c r="W381" s="11"/>
      <c r="X381" s="12"/>
      <c r="Y381" s="11"/>
    </row>
    <row r="382" spans="1:25" ht="45.75" customHeight="1" outlineLevel="5">
      <c r="A382" s="7" t="s">
        <v>169</v>
      </c>
      <c r="B382" s="8" t="s">
        <v>180</v>
      </c>
      <c r="C382" s="8" t="s">
        <v>133</v>
      </c>
      <c r="D382" s="13" t="s">
        <v>200</v>
      </c>
      <c r="E382" s="8" t="s">
        <v>170</v>
      </c>
      <c r="F382" s="9">
        <f>F383</f>
        <v>116.85680000000001</v>
      </c>
      <c r="G382" s="10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2"/>
      <c r="W382" s="11"/>
      <c r="X382" s="12"/>
      <c r="Y382" s="11"/>
    </row>
    <row r="383" spans="1:25" ht="27.75" customHeight="1" outlineLevel="5">
      <c r="A383" s="7" t="s">
        <v>187</v>
      </c>
      <c r="B383" s="8" t="s">
        <v>180</v>
      </c>
      <c r="C383" s="8" t="s">
        <v>133</v>
      </c>
      <c r="D383" s="13" t="s">
        <v>200</v>
      </c>
      <c r="E383" s="8" t="s">
        <v>188</v>
      </c>
      <c r="F383" s="9">
        <v>116.85680000000001</v>
      </c>
      <c r="G383" s="10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2"/>
      <c r="W383" s="11"/>
      <c r="X383" s="12"/>
      <c r="Y383" s="11"/>
    </row>
    <row r="384" spans="1:25" ht="51.75" customHeight="1" outlineLevel="5">
      <c r="A384" s="39" t="s">
        <v>486</v>
      </c>
      <c r="B384" s="8" t="s">
        <v>180</v>
      </c>
      <c r="C384" s="8" t="s">
        <v>133</v>
      </c>
      <c r="D384" s="13" t="s">
        <v>487</v>
      </c>
      <c r="E384" s="8"/>
      <c r="F384" s="9">
        <f>F385+F388</f>
        <v>5047.3572899999999</v>
      </c>
      <c r="G384" s="10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2"/>
      <c r="W384" s="11"/>
      <c r="X384" s="12"/>
      <c r="Y384" s="11"/>
    </row>
    <row r="385" spans="1:25" ht="27.75" customHeight="1" outlineLevel="5">
      <c r="A385" s="7" t="s">
        <v>201</v>
      </c>
      <c r="B385" s="8" t="s">
        <v>180</v>
      </c>
      <c r="C385" s="8" t="s">
        <v>133</v>
      </c>
      <c r="D385" s="13" t="s">
        <v>202</v>
      </c>
      <c r="E385" s="8"/>
      <c r="F385" s="9">
        <f>F386</f>
        <v>5018.8572899999999</v>
      </c>
      <c r="G385" s="10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2"/>
      <c r="W385" s="11"/>
      <c r="X385" s="12"/>
      <c r="Y385" s="11"/>
    </row>
    <row r="386" spans="1:25" ht="45.75" customHeight="1" outlineLevel="5">
      <c r="A386" s="7" t="s">
        <v>169</v>
      </c>
      <c r="B386" s="8" t="s">
        <v>180</v>
      </c>
      <c r="C386" s="8" t="s">
        <v>133</v>
      </c>
      <c r="D386" s="13" t="s">
        <v>202</v>
      </c>
      <c r="E386" s="8" t="s">
        <v>170</v>
      </c>
      <c r="F386" s="9">
        <f>F387</f>
        <v>5018.8572899999999</v>
      </c>
      <c r="G386" s="10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2"/>
      <c r="W386" s="11"/>
      <c r="X386" s="12"/>
      <c r="Y386" s="11"/>
    </row>
    <row r="387" spans="1:25" ht="27.75" customHeight="1" outlineLevel="5">
      <c r="A387" s="7" t="s">
        <v>187</v>
      </c>
      <c r="B387" s="8" t="s">
        <v>180</v>
      </c>
      <c r="C387" s="8" t="s">
        <v>133</v>
      </c>
      <c r="D387" s="13" t="s">
        <v>202</v>
      </c>
      <c r="E387" s="8" t="s">
        <v>188</v>
      </c>
      <c r="F387" s="9">
        <v>5018.8572899999999</v>
      </c>
      <c r="G387" s="10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2"/>
      <c r="W387" s="11"/>
      <c r="X387" s="12"/>
      <c r="Y387" s="11"/>
    </row>
    <row r="388" spans="1:25" ht="68.25" customHeight="1" outlineLevel="5">
      <c r="A388" s="7" t="s">
        <v>537</v>
      </c>
      <c r="B388" s="8" t="s">
        <v>180</v>
      </c>
      <c r="C388" s="8" t="s">
        <v>133</v>
      </c>
      <c r="D388" s="13" t="s">
        <v>538</v>
      </c>
      <c r="E388" s="8"/>
      <c r="F388" s="9">
        <f>F389</f>
        <v>28.5</v>
      </c>
      <c r="G388" s="10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2"/>
      <c r="W388" s="11"/>
      <c r="X388" s="12"/>
      <c r="Y388" s="11"/>
    </row>
    <row r="389" spans="1:25" ht="49.5" customHeight="1" outlineLevel="5">
      <c r="A389" s="7" t="s">
        <v>169</v>
      </c>
      <c r="B389" s="8" t="s">
        <v>180</v>
      </c>
      <c r="C389" s="8" t="s">
        <v>133</v>
      </c>
      <c r="D389" s="13" t="s">
        <v>538</v>
      </c>
      <c r="E389" s="8" t="s">
        <v>170</v>
      </c>
      <c r="F389" s="9">
        <f>F390</f>
        <v>28.5</v>
      </c>
      <c r="G389" s="10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2"/>
      <c r="W389" s="11"/>
      <c r="X389" s="12"/>
      <c r="Y389" s="11"/>
    </row>
    <row r="390" spans="1:25" ht="27.75" customHeight="1" outlineLevel="5">
      <c r="A390" s="7" t="s">
        <v>187</v>
      </c>
      <c r="B390" s="8" t="s">
        <v>180</v>
      </c>
      <c r="C390" s="8" t="s">
        <v>133</v>
      </c>
      <c r="D390" s="13" t="s">
        <v>538</v>
      </c>
      <c r="E390" s="8" t="s">
        <v>188</v>
      </c>
      <c r="F390" s="9">
        <v>28.5</v>
      </c>
      <c r="G390" s="10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2"/>
      <c r="W390" s="11"/>
      <c r="X390" s="12"/>
      <c r="Y390" s="11"/>
    </row>
    <row r="391" spans="1:25" ht="50.25" customHeight="1" outlineLevel="5">
      <c r="A391" s="39" t="s">
        <v>488</v>
      </c>
      <c r="B391" s="8" t="s">
        <v>180</v>
      </c>
      <c r="C391" s="8" t="s">
        <v>133</v>
      </c>
      <c r="D391" s="13" t="s">
        <v>489</v>
      </c>
      <c r="E391" s="8"/>
      <c r="F391" s="9">
        <f>F392+F395+F398</f>
        <v>30500.364580000001</v>
      </c>
      <c r="G391" s="10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2"/>
      <c r="W391" s="11"/>
      <c r="X391" s="12"/>
      <c r="Y391" s="11"/>
    </row>
    <row r="392" spans="1:25" ht="27.75" customHeight="1" outlineLevel="5">
      <c r="A392" s="7" t="s">
        <v>203</v>
      </c>
      <c r="B392" s="8" t="s">
        <v>180</v>
      </c>
      <c r="C392" s="8" t="s">
        <v>133</v>
      </c>
      <c r="D392" s="13" t="s">
        <v>204</v>
      </c>
      <c r="E392" s="8"/>
      <c r="F392" s="9">
        <f>F393</f>
        <v>30256.14186</v>
      </c>
      <c r="G392" s="10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2"/>
      <c r="W392" s="11"/>
      <c r="X392" s="12"/>
      <c r="Y392" s="11"/>
    </row>
    <row r="393" spans="1:25" ht="45.75" customHeight="1" outlineLevel="5">
      <c r="A393" s="7" t="s">
        <v>169</v>
      </c>
      <c r="B393" s="8" t="s">
        <v>180</v>
      </c>
      <c r="C393" s="8" t="s">
        <v>133</v>
      </c>
      <c r="D393" s="13" t="s">
        <v>204</v>
      </c>
      <c r="E393" s="8" t="s">
        <v>170</v>
      </c>
      <c r="F393" s="9">
        <f>F394</f>
        <v>30256.14186</v>
      </c>
      <c r="G393" s="10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2"/>
      <c r="W393" s="11"/>
      <c r="X393" s="12"/>
      <c r="Y393" s="11"/>
    </row>
    <row r="394" spans="1:25" ht="27.75" customHeight="1" outlineLevel="5">
      <c r="A394" s="7" t="s">
        <v>187</v>
      </c>
      <c r="B394" s="8" t="s">
        <v>180</v>
      </c>
      <c r="C394" s="8" t="s">
        <v>133</v>
      </c>
      <c r="D394" s="13" t="s">
        <v>204</v>
      </c>
      <c r="E394" s="8" t="s">
        <v>188</v>
      </c>
      <c r="F394" s="9">
        <v>30256.14186</v>
      </c>
      <c r="G394" s="10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2"/>
      <c r="W394" s="11"/>
      <c r="X394" s="12"/>
      <c r="Y394" s="11"/>
    </row>
    <row r="395" spans="1:25" ht="27.75" customHeight="1" outlineLevel="5">
      <c r="A395" s="7" t="s">
        <v>205</v>
      </c>
      <c r="B395" s="8" t="s">
        <v>180</v>
      </c>
      <c r="C395" s="8" t="s">
        <v>133</v>
      </c>
      <c r="D395" s="13" t="s">
        <v>206</v>
      </c>
      <c r="E395" s="8"/>
      <c r="F395" s="9">
        <f>F396</f>
        <v>200</v>
      </c>
      <c r="G395" s="10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2"/>
      <c r="W395" s="11"/>
      <c r="X395" s="12"/>
      <c r="Y395" s="11"/>
    </row>
    <row r="396" spans="1:25" ht="45" customHeight="1" outlineLevel="5">
      <c r="A396" s="7" t="s">
        <v>169</v>
      </c>
      <c r="B396" s="8" t="s">
        <v>180</v>
      </c>
      <c r="C396" s="8" t="s">
        <v>133</v>
      </c>
      <c r="D396" s="13" t="s">
        <v>206</v>
      </c>
      <c r="E396" s="8" t="s">
        <v>170</v>
      </c>
      <c r="F396" s="9">
        <f>F397</f>
        <v>200</v>
      </c>
      <c r="G396" s="10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2"/>
      <c r="W396" s="11"/>
      <c r="X396" s="12"/>
      <c r="Y396" s="11"/>
    </row>
    <row r="397" spans="1:25" ht="27.75" customHeight="1" outlineLevel="5">
      <c r="A397" s="7" t="s">
        <v>187</v>
      </c>
      <c r="B397" s="8" t="s">
        <v>180</v>
      </c>
      <c r="C397" s="8" t="s">
        <v>133</v>
      </c>
      <c r="D397" s="13" t="s">
        <v>206</v>
      </c>
      <c r="E397" s="8" t="s">
        <v>188</v>
      </c>
      <c r="F397" s="9">
        <v>200</v>
      </c>
      <c r="G397" s="10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2"/>
      <c r="W397" s="11"/>
      <c r="X397" s="12"/>
      <c r="Y397" s="11"/>
    </row>
    <row r="398" spans="1:25" ht="83.25" customHeight="1" outlineLevel="5">
      <c r="A398" s="7" t="s">
        <v>189</v>
      </c>
      <c r="B398" s="8" t="s">
        <v>180</v>
      </c>
      <c r="C398" s="8" t="s">
        <v>133</v>
      </c>
      <c r="D398" s="13" t="s">
        <v>207</v>
      </c>
      <c r="E398" s="8"/>
      <c r="F398" s="9">
        <f>F399</f>
        <v>44.222720000000002</v>
      </c>
      <c r="G398" s="10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2"/>
      <c r="W398" s="11"/>
      <c r="X398" s="12"/>
      <c r="Y398" s="11"/>
    </row>
    <row r="399" spans="1:25" ht="43.5" customHeight="1" outlineLevel="5">
      <c r="A399" s="7" t="s">
        <v>169</v>
      </c>
      <c r="B399" s="8" t="s">
        <v>180</v>
      </c>
      <c r="C399" s="8" t="s">
        <v>133</v>
      </c>
      <c r="D399" s="13" t="s">
        <v>207</v>
      </c>
      <c r="E399" s="8" t="s">
        <v>170</v>
      </c>
      <c r="F399" s="9">
        <f>F400</f>
        <v>44.222720000000002</v>
      </c>
      <c r="G399" s="10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2"/>
      <c r="W399" s="11"/>
      <c r="X399" s="12"/>
      <c r="Y399" s="11"/>
    </row>
    <row r="400" spans="1:25" ht="27.75" customHeight="1" outlineLevel="5">
      <c r="A400" s="7" t="s">
        <v>187</v>
      </c>
      <c r="B400" s="8" t="s">
        <v>180</v>
      </c>
      <c r="C400" s="8" t="s">
        <v>133</v>
      </c>
      <c r="D400" s="13" t="s">
        <v>207</v>
      </c>
      <c r="E400" s="8" t="s">
        <v>188</v>
      </c>
      <c r="F400" s="9">
        <v>44.222720000000002</v>
      </c>
      <c r="G400" s="10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2"/>
      <c r="W400" s="11"/>
      <c r="X400" s="12"/>
      <c r="Y400" s="11"/>
    </row>
    <row r="401" spans="1:25" ht="89.25" customHeight="1" outlineLevel="5">
      <c r="A401" s="39" t="s">
        <v>490</v>
      </c>
      <c r="B401" s="8" t="s">
        <v>180</v>
      </c>
      <c r="C401" s="8" t="s">
        <v>133</v>
      </c>
      <c r="D401" s="13" t="s">
        <v>491</v>
      </c>
      <c r="E401" s="8"/>
      <c r="F401" s="9">
        <f>F402</f>
        <v>3679.0131500000002</v>
      </c>
      <c r="G401" s="10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2"/>
      <c r="W401" s="11"/>
      <c r="X401" s="12"/>
      <c r="Y401" s="11"/>
    </row>
    <row r="402" spans="1:25" ht="44.25" customHeight="1" outlineLevel="3">
      <c r="A402" s="21" t="s">
        <v>208</v>
      </c>
      <c r="B402" s="8" t="s">
        <v>180</v>
      </c>
      <c r="C402" s="8" t="s">
        <v>133</v>
      </c>
      <c r="D402" s="13" t="s">
        <v>209</v>
      </c>
      <c r="E402" s="8"/>
      <c r="F402" s="9">
        <f>F403</f>
        <v>3679.0131500000002</v>
      </c>
      <c r="G402" s="10">
        <v>0</v>
      </c>
      <c r="H402" s="11">
        <v>0</v>
      </c>
      <c r="I402" s="11">
        <v>0</v>
      </c>
      <c r="J402" s="11">
        <v>0</v>
      </c>
      <c r="K402" s="11">
        <v>0</v>
      </c>
      <c r="L402" s="11">
        <v>0</v>
      </c>
      <c r="M402" s="11">
        <v>0</v>
      </c>
      <c r="N402" s="11">
        <v>0</v>
      </c>
      <c r="O402" s="11">
        <v>0</v>
      </c>
      <c r="P402" s="11">
        <v>0</v>
      </c>
      <c r="Q402" s="11">
        <v>0</v>
      </c>
      <c r="R402" s="11">
        <v>0</v>
      </c>
      <c r="S402" s="11">
        <v>0</v>
      </c>
      <c r="T402" s="11">
        <v>0</v>
      </c>
      <c r="U402" s="11">
        <v>0</v>
      </c>
      <c r="V402" s="12">
        <v>0.73629605524821895</v>
      </c>
      <c r="W402" s="11">
        <v>0</v>
      </c>
      <c r="X402" s="12">
        <v>0</v>
      </c>
      <c r="Y402" s="11">
        <v>0</v>
      </c>
    </row>
    <row r="403" spans="1:25" ht="49.5" customHeight="1" outlineLevel="4">
      <c r="A403" s="7" t="s">
        <v>169</v>
      </c>
      <c r="B403" s="8" t="s">
        <v>180</v>
      </c>
      <c r="C403" s="8" t="s">
        <v>133</v>
      </c>
      <c r="D403" s="13" t="s">
        <v>209</v>
      </c>
      <c r="E403" s="8" t="s">
        <v>170</v>
      </c>
      <c r="F403" s="9">
        <f>F404</f>
        <v>3679.0131500000002</v>
      </c>
      <c r="G403" s="10">
        <v>0</v>
      </c>
      <c r="H403" s="11">
        <v>0</v>
      </c>
      <c r="I403" s="11">
        <v>0</v>
      </c>
      <c r="J403" s="11">
        <v>0</v>
      </c>
      <c r="K403" s="11">
        <v>0</v>
      </c>
      <c r="L403" s="11">
        <v>0</v>
      </c>
      <c r="M403" s="11">
        <v>0</v>
      </c>
      <c r="N403" s="11">
        <v>0</v>
      </c>
      <c r="O403" s="11">
        <v>0</v>
      </c>
      <c r="P403" s="11">
        <v>0</v>
      </c>
      <c r="Q403" s="11">
        <v>0</v>
      </c>
      <c r="R403" s="11">
        <v>0</v>
      </c>
      <c r="S403" s="11">
        <v>0</v>
      </c>
      <c r="T403" s="11">
        <v>0</v>
      </c>
      <c r="U403" s="11">
        <v>0</v>
      </c>
      <c r="V403" s="12">
        <v>0.73629605524821895</v>
      </c>
      <c r="W403" s="11">
        <v>0</v>
      </c>
      <c r="X403" s="12">
        <v>0</v>
      </c>
      <c r="Y403" s="11">
        <v>0</v>
      </c>
    </row>
    <row r="404" spans="1:25" ht="25.5" customHeight="1" outlineLevel="5">
      <c r="A404" s="7" t="s">
        <v>187</v>
      </c>
      <c r="B404" s="8" t="s">
        <v>180</v>
      </c>
      <c r="C404" s="8" t="s">
        <v>133</v>
      </c>
      <c r="D404" s="13" t="s">
        <v>209</v>
      </c>
      <c r="E404" s="8" t="s">
        <v>188</v>
      </c>
      <c r="F404" s="9">
        <v>3679.0131500000002</v>
      </c>
      <c r="G404" s="10">
        <v>0</v>
      </c>
      <c r="H404" s="11">
        <v>0</v>
      </c>
      <c r="I404" s="11">
        <v>0</v>
      </c>
      <c r="J404" s="11">
        <v>0</v>
      </c>
      <c r="K404" s="11">
        <v>0</v>
      </c>
      <c r="L404" s="11">
        <v>0</v>
      </c>
      <c r="M404" s="11">
        <v>0</v>
      </c>
      <c r="N404" s="11">
        <v>0</v>
      </c>
      <c r="O404" s="11">
        <v>0</v>
      </c>
      <c r="P404" s="11">
        <v>0</v>
      </c>
      <c r="Q404" s="11">
        <v>0</v>
      </c>
      <c r="R404" s="11">
        <v>0</v>
      </c>
      <c r="S404" s="11">
        <v>0</v>
      </c>
      <c r="T404" s="11">
        <v>0</v>
      </c>
      <c r="U404" s="11">
        <v>0</v>
      </c>
      <c r="V404" s="12">
        <v>0.73629605524821895</v>
      </c>
      <c r="W404" s="11">
        <v>0</v>
      </c>
      <c r="X404" s="12">
        <v>0</v>
      </c>
      <c r="Y404" s="11">
        <v>0</v>
      </c>
    </row>
    <row r="405" spans="1:25" ht="64.5" customHeight="1" outlineLevel="5">
      <c r="A405" s="44" t="s">
        <v>492</v>
      </c>
      <c r="B405" s="8" t="s">
        <v>180</v>
      </c>
      <c r="C405" s="8" t="s">
        <v>133</v>
      </c>
      <c r="D405" s="13" t="s">
        <v>493</v>
      </c>
      <c r="E405" s="8"/>
      <c r="F405" s="9">
        <f>F406</f>
        <v>590</v>
      </c>
      <c r="G405" s="10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2"/>
      <c r="W405" s="11"/>
      <c r="X405" s="12"/>
      <c r="Y405" s="11"/>
    </row>
    <row r="406" spans="1:25" ht="52.5" customHeight="1" outlineLevel="3">
      <c r="A406" s="37" t="s">
        <v>392</v>
      </c>
      <c r="B406" s="8" t="s">
        <v>180</v>
      </c>
      <c r="C406" s="8" t="s">
        <v>133</v>
      </c>
      <c r="D406" s="13" t="s">
        <v>393</v>
      </c>
      <c r="E406" s="8"/>
      <c r="F406" s="9">
        <f>F407</f>
        <v>590</v>
      </c>
      <c r="G406" s="10">
        <v>0</v>
      </c>
      <c r="H406" s="11">
        <v>0</v>
      </c>
      <c r="I406" s="11">
        <v>0</v>
      </c>
      <c r="J406" s="11">
        <v>0</v>
      </c>
      <c r="K406" s="11">
        <v>0</v>
      </c>
      <c r="L406" s="11">
        <v>0</v>
      </c>
      <c r="M406" s="11">
        <v>0</v>
      </c>
      <c r="N406" s="11">
        <v>0</v>
      </c>
      <c r="O406" s="11">
        <v>0</v>
      </c>
      <c r="P406" s="11">
        <v>0</v>
      </c>
      <c r="Q406" s="11">
        <v>0</v>
      </c>
      <c r="R406" s="11">
        <v>0</v>
      </c>
      <c r="S406" s="11">
        <v>0</v>
      </c>
      <c r="T406" s="11">
        <v>0</v>
      </c>
      <c r="U406" s="11">
        <v>0</v>
      </c>
      <c r="V406" s="12">
        <v>0.52494138065686602</v>
      </c>
      <c r="W406" s="11">
        <v>0</v>
      </c>
      <c r="X406" s="12">
        <v>0</v>
      </c>
      <c r="Y406" s="11">
        <v>0</v>
      </c>
    </row>
    <row r="407" spans="1:25" ht="45.75" customHeight="1" outlineLevel="4">
      <c r="A407" s="7" t="s">
        <v>169</v>
      </c>
      <c r="B407" s="8" t="s">
        <v>180</v>
      </c>
      <c r="C407" s="8" t="s">
        <v>133</v>
      </c>
      <c r="D407" s="13" t="s">
        <v>393</v>
      </c>
      <c r="E407" s="8" t="s">
        <v>170</v>
      </c>
      <c r="F407" s="9">
        <f>F408</f>
        <v>590</v>
      </c>
      <c r="G407" s="10">
        <v>0</v>
      </c>
      <c r="H407" s="11">
        <v>0</v>
      </c>
      <c r="I407" s="11">
        <v>0</v>
      </c>
      <c r="J407" s="11">
        <v>0</v>
      </c>
      <c r="K407" s="11">
        <v>0</v>
      </c>
      <c r="L407" s="11">
        <v>0</v>
      </c>
      <c r="M407" s="11">
        <v>0</v>
      </c>
      <c r="N407" s="11">
        <v>0</v>
      </c>
      <c r="O407" s="11">
        <v>0</v>
      </c>
      <c r="P407" s="11">
        <v>0</v>
      </c>
      <c r="Q407" s="11">
        <v>0</v>
      </c>
      <c r="R407" s="11">
        <v>0</v>
      </c>
      <c r="S407" s="11">
        <v>0</v>
      </c>
      <c r="T407" s="11">
        <v>0</v>
      </c>
      <c r="U407" s="11">
        <v>0</v>
      </c>
      <c r="V407" s="12">
        <v>0.52494138065686602</v>
      </c>
      <c r="W407" s="11">
        <v>0</v>
      </c>
      <c r="X407" s="12">
        <v>0</v>
      </c>
      <c r="Y407" s="11">
        <v>0</v>
      </c>
    </row>
    <row r="408" spans="1:25" ht="26.25" customHeight="1" outlineLevel="5">
      <c r="A408" s="7" t="s">
        <v>187</v>
      </c>
      <c r="B408" s="8" t="s">
        <v>180</v>
      </c>
      <c r="C408" s="8" t="s">
        <v>133</v>
      </c>
      <c r="D408" s="13" t="s">
        <v>393</v>
      </c>
      <c r="E408" s="8" t="s">
        <v>188</v>
      </c>
      <c r="F408" s="9">
        <v>590</v>
      </c>
      <c r="G408" s="10">
        <v>0</v>
      </c>
      <c r="H408" s="11">
        <v>0</v>
      </c>
      <c r="I408" s="11">
        <v>0</v>
      </c>
      <c r="J408" s="11">
        <v>0</v>
      </c>
      <c r="K408" s="11">
        <v>0</v>
      </c>
      <c r="L408" s="11">
        <v>0</v>
      </c>
      <c r="M408" s="11">
        <v>0</v>
      </c>
      <c r="N408" s="11">
        <v>0</v>
      </c>
      <c r="O408" s="11">
        <v>0</v>
      </c>
      <c r="P408" s="11">
        <v>0</v>
      </c>
      <c r="Q408" s="11">
        <v>0</v>
      </c>
      <c r="R408" s="11">
        <v>0</v>
      </c>
      <c r="S408" s="11">
        <v>0</v>
      </c>
      <c r="T408" s="11">
        <v>0</v>
      </c>
      <c r="U408" s="11">
        <v>0</v>
      </c>
      <c r="V408" s="12">
        <v>0.52494138065686602</v>
      </c>
      <c r="W408" s="11">
        <v>0</v>
      </c>
      <c r="X408" s="12">
        <v>0</v>
      </c>
      <c r="Y408" s="11">
        <v>0</v>
      </c>
    </row>
    <row r="409" spans="1:25" ht="27.75" customHeight="1" outlineLevel="2">
      <c r="A409" s="7" t="s">
        <v>210</v>
      </c>
      <c r="B409" s="8" t="s">
        <v>180</v>
      </c>
      <c r="C409" s="8" t="s">
        <v>211</v>
      </c>
      <c r="D409" s="8"/>
      <c r="E409" s="8"/>
      <c r="F409" s="9">
        <f>F412</f>
        <v>26744.400000000001</v>
      </c>
      <c r="G409" s="10">
        <v>0</v>
      </c>
      <c r="H409" s="11">
        <v>0</v>
      </c>
      <c r="I409" s="11">
        <v>0</v>
      </c>
      <c r="J409" s="11">
        <v>0</v>
      </c>
      <c r="K409" s="11">
        <v>0</v>
      </c>
      <c r="L409" s="11">
        <v>0</v>
      </c>
      <c r="M409" s="11">
        <v>0</v>
      </c>
      <c r="N409" s="11">
        <v>0</v>
      </c>
      <c r="O409" s="11">
        <v>0</v>
      </c>
      <c r="P409" s="11">
        <v>0</v>
      </c>
      <c r="Q409" s="11">
        <v>0</v>
      </c>
      <c r="R409" s="11">
        <v>0</v>
      </c>
      <c r="S409" s="11">
        <v>0</v>
      </c>
      <c r="T409" s="11">
        <v>0</v>
      </c>
      <c r="U409" s="11">
        <v>0</v>
      </c>
      <c r="V409" s="12">
        <v>0.70389745232094503</v>
      </c>
      <c r="W409" s="11">
        <v>0</v>
      </c>
      <c r="X409" s="12">
        <v>0</v>
      </c>
      <c r="Y409" s="11">
        <v>0</v>
      </c>
    </row>
    <row r="410" spans="1:25" ht="63.75" customHeight="1" outlineLevel="2">
      <c r="A410" s="21" t="s">
        <v>460</v>
      </c>
      <c r="B410" s="8" t="s">
        <v>180</v>
      </c>
      <c r="C410" s="8" t="s">
        <v>211</v>
      </c>
      <c r="D410" s="13" t="s">
        <v>461</v>
      </c>
      <c r="E410" s="8"/>
      <c r="F410" s="9">
        <f>F411</f>
        <v>26744.400000000001</v>
      </c>
      <c r="G410" s="10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2"/>
      <c r="W410" s="11"/>
      <c r="X410" s="12"/>
      <c r="Y410" s="11"/>
    </row>
    <row r="411" spans="1:25" ht="67.5" customHeight="1" outlineLevel="2">
      <c r="A411" s="39" t="s">
        <v>476</v>
      </c>
      <c r="B411" s="8" t="s">
        <v>180</v>
      </c>
      <c r="C411" s="8" t="s">
        <v>211</v>
      </c>
      <c r="D411" s="13" t="s">
        <v>477</v>
      </c>
      <c r="E411" s="8"/>
      <c r="F411" s="9">
        <f>F412</f>
        <v>26744.400000000001</v>
      </c>
      <c r="G411" s="10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2"/>
      <c r="W411" s="11"/>
      <c r="X411" s="12"/>
      <c r="Y411" s="11"/>
    </row>
    <row r="412" spans="1:25" ht="93.75" customHeight="1" outlineLevel="3">
      <c r="A412" s="7" t="s">
        <v>212</v>
      </c>
      <c r="B412" s="8" t="s">
        <v>180</v>
      </c>
      <c r="C412" s="8" t="s">
        <v>211</v>
      </c>
      <c r="D412" s="13" t="s">
        <v>213</v>
      </c>
      <c r="E412" s="8"/>
      <c r="F412" s="9">
        <f>F413+F415+F417</f>
        <v>26744.400000000001</v>
      </c>
      <c r="G412" s="10">
        <v>0</v>
      </c>
      <c r="H412" s="11">
        <v>0</v>
      </c>
      <c r="I412" s="11">
        <v>0</v>
      </c>
      <c r="J412" s="11">
        <v>0</v>
      </c>
      <c r="K412" s="11">
        <v>0</v>
      </c>
      <c r="L412" s="11">
        <v>0</v>
      </c>
      <c r="M412" s="11">
        <v>0</v>
      </c>
      <c r="N412" s="11">
        <v>0</v>
      </c>
      <c r="O412" s="11">
        <v>0</v>
      </c>
      <c r="P412" s="11">
        <v>0</v>
      </c>
      <c r="Q412" s="11">
        <v>0</v>
      </c>
      <c r="R412" s="11">
        <v>0</v>
      </c>
      <c r="S412" s="11">
        <v>0</v>
      </c>
      <c r="T412" s="11">
        <v>0</v>
      </c>
      <c r="U412" s="11">
        <v>0</v>
      </c>
      <c r="V412" s="12">
        <v>0.70389745232094503</v>
      </c>
      <c r="W412" s="11">
        <v>0</v>
      </c>
      <c r="X412" s="12">
        <v>0</v>
      </c>
      <c r="Y412" s="11">
        <v>0</v>
      </c>
    </row>
    <row r="413" spans="1:25" ht="107.25" customHeight="1" outlineLevel="4">
      <c r="A413" s="7" t="s">
        <v>20</v>
      </c>
      <c r="B413" s="8" t="s">
        <v>180</v>
      </c>
      <c r="C413" s="8" t="s">
        <v>211</v>
      </c>
      <c r="D413" s="13" t="s">
        <v>213</v>
      </c>
      <c r="E413" s="8" t="s">
        <v>21</v>
      </c>
      <c r="F413" s="9">
        <f>F414</f>
        <v>25915.200000000001</v>
      </c>
      <c r="G413" s="10">
        <v>0</v>
      </c>
      <c r="H413" s="11">
        <v>0</v>
      </c>
      <c r="I413" s="11">
        <v>0</v>
      </c>
      <c r="J413" s="11">
        <v>0</v>
      </c>
      <c r="K413" s="11">
        <v>0</v>
      </c>
      <c r="L413" s="11">
        <v>0</v>
      </c>
      <c r="M413" s="11">
        <v>0</v>
      </c>
      <c r="N413" s="11">
        <v>0</v>
      </c>
      <c r="O413" s="11">
        <v>0</v>
      </c>
      <c r="P413" s="11">
        <v>0</v>
      </c>
      <c r="Q413" s="11">
        <v>0</v>
      </c>
      <c r="R413" s="11">
        <v>0</v>
      </c>
      <c r="S413" s="11">
        <v>0</v>
      </c>
      <c r="T413" s="11">
        <v>0</v>
      </c>
      <c r="U413" s="11">
        <v>0</v>
      </c>
      <c r="V413" s="12">
        <v>0.706280683489656</v>
      </c>
      <c r="W413" s="11">
        <v>0</v>
      </c>
      <c r="X413" s="12">
        <v>0</v>
      </c>
      <c r="Y413" s="11">
        <v>0</v>
      </c>
    </row>
    <row r="414" spans="1:25" ht="48.75" customHeight="1" outlineLevel="5">
      <c r="A414" s="7" t="s">
        <v>22</v>
      </c>
      <c r="B414" s="8" t="s">
        <v>180</v>
      </c>
      <c r="C414" s="8" t="s">
        <v>211</v>
      </c>
      <c r="D414" s="13" t="s">
        <v>213</v>
      </c>
      <c r="E414" s="8" t="s">
        <v>23</v>
      </c>
      <c r="F414" s="9">
        <v>25915.200000000001</v>
      </c>
      <c r="G414" s="10">
        <v>0</v>
      </c>
      <c r="H414" s="11">
        <v>0</v>
      </c>
      <c r="I414" s="11">
        <v>0</v>
      </c>
      <c r="J414" s="11">
        <v>0</v>
      </c>
      <c r="K414" s="11">
        <v>0</v>
      </c>
      <c r="L414" s="11">
        <v>0</v>
      </c>
      <c r="M414" s="11">
        <v>0</v>
      </c>
      <c r="N414" s="11">
        <v>0</v>
      </c>
      <c r="O414" s="11">
        <v>0</v>
      </c>
      <c r="P414" s="11">
        <v>0</v>
      </c>
      <c r="Q414" s="11">
        <v>0</v>
      </c>
      <c r="R414" s="11">
        <v>0</v>
      </c>
      <c r="S414" s="11">
        <v>0</v>
      </c>
      <c r="T414" s="11">
        <v>0</v>
      </c>
      <c r="U414" s="11">
        <v>0</v>
      </c>
      <c r="V414" s="12">
        <v>0.706280683489656</v>
      </c>
      <c r="W414" s="11">
        <v>0</v>
      </c>
      <c r="X414" s="12">
        <v>0</v>
      </c>
      <c r="Y414" s="11">
        <v>0</v>
      </c>
    </row>
    <row r="415" spans="1:25" ht="48" customHeight="1" outlineLevel="4">
      <c r="A415" s="7" t="s">
        <v>27</v>
      </c>
      <c r="B415" s="8" t="s">
        <v>180</v>
      </c>
      <c r="C415" s="8" t="s">
        <v>211</v>
      </c>
      <c r="D415" s="13" t="s">
        <v>213</v>
      </c>
      <c r="E415" s="8" t="s">
        <v>28</v>
      </c>
      <c r="F415" s="9">
        <f>F416</f>
        <v>829.2</v>
      </c>
      <c r="G415" s="10">
        <v>0</v>
      </c>
      <c r="H415" s="11">
        <v>0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11">
        <v>0</v>
      </c>
      <c r="P415" s="11">
        <v>0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2">
        <v>0.62037638865859701</v>
      </c>
      <c r="W415" s="11">
        <v>0</v>
      </c>
      <c r="X415" s="12">
        <v>0</v>
      </c>
      <c r="Y415" s="11">
        <v>0</v>
      </c>
    </row>
    <row r="416" spans="1:25" ht="48.75" customHeight="1" outlineLevel="5">
      <c r="A416" s="7" t="s">
        <v>29</v>
      </c>
      <c r="B416" s="8" t="s">
        <v>180</v>
      </c>
      <c r="C416" s="8" t="s">
        <v>211</v>
      </c>
      <c r="D416" s="13" t="s">
        <v>213</v>
      </c>
      <c r="E416" s="8" t="s">
        <v>30</v>
      </c>
      <c r="F416" s="9">
        <v>829.2</v>
      </c>
      <c r="G416" s="10">
        <v>0</v>
      </c>
      <c r="H416" s="11">
        <v>0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11">
        <v>0</v>
      </c>
      <c r="P416" s="11">
        <v>0</v>
      </c>
      <c r="Q416" s="11">
        <v>0</v>
      </c>
      <c r="R416" s="11">
        <v>0</v>
      </c>
      <c r="S416" s="11">
        <v>0</v>
      </c>
      <c r="T416" s="11">
        <v>0</v>
      </c>
      <c r="U416" s="11">
        <v>0</v>
      </c>
      <c r="V416" s="12">
        <v>0.62037638865859701</v>
      </c>
      <c r="W416" s="11">
        <v>0</v>
      </c>
      <c r="X416" s="12">
        <v>0</v>
      </c>
      <c r="Y416" s="11">
        <v>0</v>
      </c>
    </row>
    <row r="417" spans="1:25" ht="28.5" hidden="1" customHeight="1" outlineLevel="4">
      <c r="A417" s="7" t="s">
        <v>33</v>
      </c>
      <c r="B417" s="8" t="s">
        <v>180</v>
      </c>
      <c r="C417" s="8" t="s">
        <v>211</v>
      </c>
      <c r="D417" s="13" t="s">
        <v>213</v>
      </c>
      <c r="E417" s="8" t="s">
        <v>34</v>
      </c>
      <c r="F417" s="9">
        <f>F418+F419</f>
        <v>0</v>
      </c>
      <c r="G417" s="10">
        <v>0</v>
      </c>
      <c r="H417" s="11">
        <v>0</v>
      </c>
      <c r="I417" s="11">
        <v>0</v>
      </c>
      <c r="J417" s="11">
        <v>0</v>
      </c>
      <c r="K417" s="11">
        <v>0</v>
      </c>
      <c r="L417" s="11">
        <v>0</v>
      </c>
      <c r="M417" s="11">
        <v>0</v>
      </c>
      <c r="N417" s="11">
        <v>0</v>
      </c>
      <c r="O417" s="11">
        <v>0</v>
      </c>
      <c r="P417" s="11">
        <v>0</v>
      </c>
      <c r="Q417" s="11">
        <v>0</v>
      </c>
      <c r="R417" s="11">
        <v>0</v>
      </c>
      <c r="S417" s="11">
        <v>0</v>
      </c>
      <c r="T417" s="11">
        <v>0</v>
      </c>
      <c r="U417" s="11">
        <v>0</v>
      </c>
      <c r="V417" s="12">
        <v>0.89875000000000005</v>
      </c>
      <c r="W417" s="11">
        <v>0</v>
      </c>
      <c r="X417" s="12">
        <v>0</v>
      </c>
      <c r="Y417" s="11">
        <v>0</v>
      </c>
    </row>
    <row r="418" spans="1:25" ht="27" hidden="1" customHeight="1" outlineLevel="5">
      <c r="A418" s="7" t="s">
        <v>214</v>
      </c>
      <c r="B418" s="8" t="s">
        <v>180</v>
      </c>
      <c r="C418" s="8" t="s">
        <v>211</v>
      </c>
      <c r="D418" s="13" t="s">
        <v>213</v>
      </c>
      <c r="E418" s="8" t="s">
        <v>215</v>
      </c>
      <c r="F418" s="9"/>
      <c r="G418" s="10">
        <v>0</v>
      </c>
      <c r="H418" s="11">
        <v>0</v>
      </c>
      <c r="I418" s="11">
        <v>0</v>
      </c>
      <c r="J418" s="11">
        <v>0</v>
      </c>
      <c r="K418" s="11">
        <v>0</v>
      </c>
      <c r="L418" s="11">
        <v>0</v>
      </c>
      <c r="M418" s="11">
        <v>0</v>
      </c>
      <c r="N418" s="11">
        <v>0</v>
      </c>
      <c r="O418" s="11">
        <v>0</v>
      </c>
      <c r="P418" s="11">
        <v>0</v>
      </c>
      <c r="Q418" s="11">
        <v>0</v>
      </c>
      <c r="R418" s="11">
        <v>0</v>
      </c>
      <c r="S418" s="11">
        <v>0</v>
      </c>
      <c r="T418" s="11">
        <v>0</v>
      </c>
      <c r="U418" s="11">
        <v>0</v>
      </c>
      <c r="V418" s="12">
        <v>1</v>
      </c>
      <c r="W418" s="11">
        <v>0</v>
      </c>
      <c r="X418" s="12">
        <v>0</v>
      </c>
      <c r="Y418" s="11">
        <v>0</v>
      </c>
    </row>
    <row r="419" spans="1:25" ht="30" hidden="1" customHeight="1" outlineLevel="5">
      <c r="A419" s="7" t="s">
        <v>35</v>
      </c>
      <c r="B419" s="8" t="s">
        <v>180</v>
      </c>
      <c r="C419" s="8" t="s">
        <v>211</v>
      </c>
      <c r="D419" s="13" t="s">
        <v>213</v>
      </c>
      <c r="E419" s="8" t="s">
        <v>36</v>
      </c>
      <c r="F419" s="9"/>
      <c r="G419" s="10">
        <v>0</v>
      </c>
      <c r="H419" s="11">
        <v>0</v>
      </c>
      <c r="I419" s="11">
        <v>0</v>
      </c>
      <c r="J419" s="11">
        <v>0</v>
      </c>
      <c r="K419" s="11">
        <v>0</v>
      </c>
      <c r="L419" s="11">
        <v>0</v>
      </c>
      <c r="M419" s="11">
        <v>0</v>
      </c>
      <c r="N419" s="11">
        <v>0</v>
      </c>
      <c r="O419" s="11">
        <v>0</v>
      </c>
      <c r="P419" s="11">
        <v>0</v>
      </c>
      <c r="Q419" s="11">
        <v>0</v>
      </c>
      <c r="R419" s="11">
        <v>0</v>
      </c>
      <c r="S419" s="11">
        <v>0</v>
      </c>
      <c r="T419" s="11">
        <v>0</v>
      </c>
      <c r="U419" s="11">
        <v>0</v>
      </c>
      <c r="V419" s="12">
        <v>0</v>
      </c>
      <c r="W419" s="11">
        <v>0</v>
      </c>
      <c r="X419" s="12">
        <v>0</v>
      </c>
      <c r="Y419" s="11">
        <v>0</v>
      </c>
    </row>
    <row r="420" spans="1:25" ht="48.75" customHeight="1" collapsed="1">
      <c r="A420" s="7" t="s">
        <v>216</v>
      </c>
      <c r="B420" s="8" t="s">
        <v>217</v>
      </c>
      <c r="C420" s="8"/>
      <c r="D420" s="8"/>
      <c r="E420" s="8"/>
      <c r="F420" s="9">
        <f>F421+F440+F605+F621</f>
        <v>1197625.5521799996</v>
      </c>
      <c r="G420" s="10">
        <v>0</v>
      </c>
      <c r="H420" s="11">
        <v>0</v>
      </c>
      <c r="I420" s="11">
        <v>0</v>
      </c>
      <c r="J420" s="11">
        <v>0</v>
      </c>
      <c r="K420" s="11">
        <v>0</v>
      </c>
      <c r="L420" s="11">
        <v>0</v>
      </c>
      <c r="M420" s="11">
        <v>0</v>
      </c>
      <c r="N420" s="11">
        <v>0</v>
      </c>
      <c r="O420" s="11">
        <v>0</v>
      </c>
      <c r="P420" s="11">
        <v>0</v>
      </c>
      <c r="Q420" s="11">
        <v>0</v>
      </c>
      <c r="R420" s="11">
        <v>0</v>
      </c>
      <c r="S420" s="11">
        <v>0</v>
      </c>
      <c r="T420" s="11">
        <v>0</v>
      </c>
      <c r="U420" s="11">
        <v>0</v>
      </c>
      <c r="V420" s="12">
        <v>0.73781976415337902</v>
      </c>
      <c r="W420" s="11">
        <v>0</v>
      </c>
      <c r="X420" s="12">
        <v>0</v>
      </c>
      <c r="Y420" s="11">
        <v>0</v>
      </c>
    </row>
    <row r="421" spans="1:25" ht="30" customHeight="1" outlineLevel="1">
      <c r="A421" s="7" t="s">
        <v>15</v>
      </c>
      <c r="B421" s="8" t="s">
        <v>217</v>
      </c>
      <c r="C421" s="8" t="s">
        <v>16</v>
      </c>
      <c r="D421" s="8"/>
      <c r="E421" s="8"/>
      <c r="F421" s="9">
        <f>F422</f>
        <v>3332.694</v>
      </c>
      <c r="G421" s="10">
        <v>0</v>
      </c>
      <c r="H421" s="11">
        <v>0</v>
      </c>
      <c r="I421" s="11">
        <v>0</v>
      </c>
      <c r="J421" s="11">
        <v>0</v>
      </c>
      <c r="K421" s="11">
        <v>0</v>
      </c>
      <c r="L421" s="11">
        <v>0</v>
      </c>
      <c r="M421" s="11">
        <v>0</v>
      </c>
      <c r="N421" s="11">
        <v>0</v>
      </c>
      <c r="O421" s="11">
        <v>0</v>
      </c>
      <c r="P421" s="11">
        <v>0</v>
      </c>
      <c r="Q421" s="11">
        <v>0</v>
      </c>
      <c r="R421" s="11">
        <v>0</v>
      </c>
      <c r="S421" s="11">
        <v>0</v>
      </c>
      <c r="T421" s="11">
        <v>0</v>
      </c>
      <c r="U421" s="11">
        <v>0</v>
      </c>
      <c r="V421" s="12">
        <v>0.69654789797748096</v>
      </c>
      <c r="W421" s="11">
        <v>0</v>
      </c>
      <c r="X421" s="12">
        <v>0</v>
      </c>
      <c r="Y421" s="11">
        <v>0</v>
      </c>
    </row>
    <row r="422" spans="1:25" ht="87" customHeight="1" outlineLevel="2">
      <c r="A422" s="7" t="s">
        <v>17</v>
      </c>
      <c r="B422" s="8" t="s">
        <v>217</v>
      </c>
      <c r="C422" s="8" t="s">
        <v>18</v>
      </c>
      <c r="D422" s="8"/>
      <c r="E422" s="8"/>
      <c r="F422" s="9">
        <f>F423+F428+F434+F437</f>
        <v>3332.694</v>
      </c>
      <c r="G422" s="10">
        <v>0</v>
      </c>
      <c r="H422" s="11">
        <v>0</v>
      </c>
      <c r="I422" s="11">
        <v>0</v>
      </c>
      <c r="J422" s="11">
        <v>0</v>
      </c>
      <c r="K422" s="11">
        <v>0</v>
      </c>
      <c r="L422" s="11">
        <v>0</v>
      </c>
      <c r="M422" s="11">
        <v>0</v>
      </c>
      <c r="N422" s="11">
        <v>0</v>
      </c>
      <c r="O422" s="11">
        <v>0</v>
      </c>
      <c r="P422" s="11">
        <v>0</v>
      </c>
      <c r="Q422" s="11">
        <v>0</v>
      </c>
      <c r="R422" s="11">
        <v>0</v>
      </c>
      <c r="S422" s="11">
        <v>0</v>
      </c>
      <c r="T422" s="11">
        <v>0</v>
      </c>
      <c r="U422" s="11">
        <v>0</v>
      </c>
      <c r="V422" s="12">
        <v>0.69654789797748096</v>
      </c>
      <c r="W422" s="11">
        <v>0</v>
      </c>
      <c r="X422" s="12">
        <v>0</v>
      </c>
      <c r="Y422" s="11">
        <v>0</v>
      </c>
    </row>
    <row r="423" spans="1:25" ht="56.25" hidden="1" outlineLevel="3">
      <c r="A423" s="7" t="s">
        <v>19</v>
      </c>
      <c r="B423" s="8" t="s">
        <v>217</v>
      </c>
      <c r="C423" s="8" t="s">
        <v>18</v>
      </c>
      <c r="D423" s="8" t="s">
        <v>218</v>
      </c>
      <c r="E423" s="8"/>
      <c r="F423" s="9">
        <f>F424</f>
        <v>0</v>
      </c>
      <c r="G423" s="10">
        <v>0</v>
      </c>
      <c r="H423" s="11">
        <v>0</v>
      </c>
      <c r="I423" s="11">
        <v>0</v>
      </c>
      <c r="J423" s="11">
        <v>0</v>
      </c>
      <c r="K423" s="11">
        <v>0</v>
      </c>
      <c r="L423" s="11">
        <v>0</v>
      </c>
      <c r="M423" s="11">
        <v>0</v>
      </c>
      <c r="N423" s="11">
        <v>0</v>
      </c>
      <c r="O423" s="11">
        <v>0</v>
      </c>
      <c r="P423" s="11">
        <v>0</v>
      </c>
      <c r="Q423" s="11">
        <v>0</v>
      </c>
      <c r="R423" s="11">
        <v>0</v>
      </c>
      <c r="S423" s="11">
        <v>0</v>
      </c>
      <c r="T423" s="11">
        <v>0</v>
      </c>
      <c r="U423" s="11">
        <v>0</v>
      </c>
      <c r="V423" s="12">
        <v>1</v>
      </c>
      <c r="W423" s="11">
        <v>0</v>
      </c>
      <c r="X423" s="12">
        <v>0</v>
      </c>
      <c r="Y423" s="11">
        <v>0</v>
      </c>
    </row>
    <row r="424" spans="1:25" ht="105.75" hidden="1" customHeight="1" outlineLevel="4">
      <c r="A424" s="7" t="s">
        <v>20</v>
      </c>
      <c r="B424" s="8" t="s">
        <v>217</v>
      </c>
      <c r="C424" s="8" t="s">
        <v>18</v>
      </c>
      <c r="D424" s="8" t="s">
        <v>218</v>
      </c>
      <c r="E424" s="8" t="s">
        <v>21</v>
      </c>
      <c r="F424" s="9">
        <f>F425</f>
        <v>0</v>
      </c>
      <c r="G424" s="10">
        <v>0</v>
      </c>
      <c r="H424" s="11">
        <v>0</v>
      </c>
      <c r="I424" s="11">
        <v>0</v>
      </c>
      <c r="J424" s="11">
        <v>0</v>
      </c>
      <c r="K424" s="11">
        <v>0</v>
      </c>
      <c r="L424" s="11">
        <v>0</v>
      </c>
      <c r="M424" s="11">
        <v>0</v>
      </c>
      <c r="N424" s="11">
        <v>0</v>
      </c>
      <c r="O424" s="11">
        <v>0</v>
      </c>
      <c r="P424" s="11">
        <v>0</v>
      </c>
      <c r="Q424" s="11">
        <v>0</v>
      </c>
      <c r="R424" s="11">
        <v>0</v>
      </c>
      <c r="S424" s="11">
        <v>0</v>
      </c>
      <c r="T424" s="11">
        <v>0</v>
      </c>
      <c r="U424" s="11">
        <v>0</v>
      </c>
      <c r="V424" s="12">
        <v>1</v>
      </c>
      <c r="W424" s="11">
        <v>0</v>
      </c>
      <c r="X424" s="12">
        <v>0</v>
      </c>
      <c r="Y424" s="11">
        <v>0</v>
      </c>
    </row>
    <row r="425" spans="1:25" ht="51" hidden="1" customHeight="1" outlineLevel="5">
      <c r="A425" s="7" t="s">
        <v>22</v>
      </c>
      <c r="B425" s="8" t="s">
        <v>217</v>
      </c>
      <c r="C425" s="8" t="s">
        <v>18</v>
      </c>
      <c r="D425" s="8" t="s">
        <v>218</v>
      </c>
      <c r="E425" s="8" t="s">
        <v>23</v>
      </c>
      <c r="F425" s="9"/>
      <c r="G425" s="10">
        <v>0</v>
      </c>
      <c r="H425" s="11">
        <v>0</v>
      </c>
      <c r="I425" s="11">
        <v>0</v>
      </c>
      <c r="J425" s="11">
        <v>0</v>
      </c>
      <c r="K425" s="11">
        <v>0</v>
      </c>
      <c r="L425" s="11">
        <v>0</v>
      </c>
      <c r="M425" s="11">
        <v>0</v>
      </c>
      <c r="N425" s="11">
        <v>0</v>
      </c>
      <c r="O425" s="11">
        <v>0</v>
      </c>
      <c r="P425" s="11">
        <v>0</v>
      </c>
      <c r="Q425" s="11">
        <v>0</v>
      </c>
      <c r="R425" s="11">
        <v>0</v>
      </c>
      <c r="S425" s="11">
        <v>0</v>
      </c>
      <c r="T425" s="11">
        <v>0</v>
      </c>
      <c r="U425" s="11">
        <v>0</v>
      </c>
      <c r="V425" s="12">
        <v>1</v>
      </c>
      <c r="W425" s="11">
        <v>0</v>
      </c>
      <c r="X425" s="12">
        <v>0</v>
      </c>
      <c r="Y425" s="11">
        <v>0</v>
      </c>
    </row>
    <row r="426" spans="1:25" ht="64.5" customHeight="1" outlineLevel="5">
      <c r="A426" s="39" t="s">
        <v>417</v>
      </c>
      <c r="B426" s="8" t="s">
        <v>217</v>
      </c>
      <c r="C426" s="8" t="s">
        <v>18</v>
      </c>
      <c r="D426" s="13" t="s">
        <v>419</v>
      </c>
      <c r="E426" s="8"/>
      <c r="F426" s="9">
        <f>F427+F433</f>
        <v>3332.694</v>
      </c>
      <c r="G426" s="10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2"/>
      <c r="W426" s="11"/>
      <c r="X426" s="12"/>
      <c r="Y426" s="11"/>
    </row>
    <row r="427" spans="1:25" ht="104.25" customHeight="1" outlineLevel="5">
      <c r="A427" s="39" t="s">
        <v>464</v>
      </c>
      <c r="B427" s="8" t="s">
        <v>217</v>
      </c>
      <c r="C427" s="8" t="s">
        <v>18</v>
      </c>
      <c r="D427" s="13" t="s">
        <v>465</v>
      </c>
      <c r="E427" s="8"/>
      <c r="F427" s="9">
        <f>F428</f>
        <v>1045</v>
      </c>
      <c r="G427" s="10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2"/>
      <c r="W427" s="11"/>
      <c r="X427" s="12"/>
      <c r="Y427" s="11"/>
    </row>
    <row r="428" spans="1:25" ht="90" customHeight="1" outlineLevel="3">
      <c r="A428" s="7" t="s">
        <v>219</v>
      </c>
      <c r="B428" s="8" t="s">
        <v>217</v>
      </c>
      <c r="C428" s="8" t="s">
        <v>18</v>
      </c>
      <c r="D428" s="13" t="s">
        <v>220</v>
      </c>
      <c r="E428" s="8"/>
      <c r="F428" s="9">
        <f>F429+F431</f>
        <v>1045</v>
      </c>
      <c r="G428" s="10">
        <v>0</v>
      </c>
      <c r="H428" s="11">
        <v>0</v>
      </c>
      <c r="I428" s="11">
        <v>0</v>
      </c>
      <c r="J428" s="11">
        <v>0</v>
      </c>
      <c r="K428" s="11">
        <v>0</v>
      </c>
      <c r="L428" s="11">
        <v>0</v>
      </c>
      <c r="M428" s="11">
        <v>0</v>
      </c>
      <c r="N428" s="11">
        <v>0</v>
      </c>
      <c r="O428" s="11">
        <v>0</v>
      </c>
      <c r="P428" s="11">
        <v>0</v>
      </c>
      <c r="Q428" s="11">
        <v>0</v>
      </c>
      <c r="R428" s="11">
        <v>0</v>
      </c>
      <c r="S428" s="11">
        <v>0</v>
      </c>
      <c r="T428" s="11">
        <v>0</v>
      </c>
      <c r="U428" s="11">
        <v>0</v>
      </c>
      <c r="V428" s="12">
        <v>0.53091118800461401</v>
      </c>
      <c r="W428" s="11">
        <v>0</v>
      </c>
      <c r="X428" s="12">
        <v>0</v>
      </c>
      <c r="Y428" s="11">
        <v>0</v>
      </c>
    </row>
    <row r="429" spans="1:25" ht="105.75" customHeight="1" outlineLevel="4">
      <c r="A429" s="7" t="s">
        <v>20</v>
      </c>
      <c r="B429" s="8" t="s">
        <v>217</v>
      </c>
      <c r="C429" s="8" t="s">
        <v>18</v>
      </c>
      <c r="D429" s="13" t="s">
        <v>220</v>
      </c>
      <c r="E429" s="8" t="s">
        <v>21</v>
      </c>
      <c r="F429" s="9">
        <f>F430</f>
        <v>953.995</v>
      </c>
      <c r="G429" s="10">
        <v>0</v>
      </c>
      <c r="H429" s="11">
        <v>0</v>
      </c>
      <c r="I429" s="11">
        <v>0</v>
      </c>
      <c r="J429" s="11">
        <v>0</v>
      </c>
      <c r="K429" s="11">
        <v>0</v>
      </c>
      <c r="L429" s="11">
        <v>0</v>
      </c>
      <c r="M429" s="11">
        <v>0</v>
      </c>
      <c r="N429" s="11">
        <v>0</v>
      </c>
      <c r="O429" s="11">
        <v>0</v>
      </c>
      <c r="P429" s="11">
        <v>0</v>
      </c>
      <c r="Q429" s="11">
        <v>0</v>
      </c>
      <c r="R429" s="11">
        <v>0</v>
      </c>
      <c r="S429" s="11">
        <v>0</v>
      </c>
      <c r="T429" s="11">
        <v>0</v>
      </c>
      <c r="U429" s="11">
        <v>0</v>
      </c>
      <c r="V429" s="12">
        <v>0.48182979948764398</v>
      </c>
      <c r="W429" s="11">
        <v>0</v>
      </c>
      <c r="X429" s="12">
        <v>0</v>
      </c>
      <c r="Y429" s="11">
        <v>0</v>
      </c>
    </row>
    <row r="430" spans="1:25" ht="53.25" customHeight="1" outlineLevel="5">
      <c r="A430" s="7" t="s">
        <v>22</v>
      </c>
      <c r="B430" s="8" t="s">
        <v>217</v>
      </c>
      <c r="C430" s="8" t="s">
        <v>18</v>
      </c>
      <c r="D430" s="13" t="s">
        <v>220</v>
      </c>
      <c r="E430" s="8" t="s">
        <v>23</v>
      </c>
      <c r="F430" s="9">
        <v>953.995</v>
      </c>
      <c r="G430" s="10">
        <v>0</v>
      </c>
      <c r="H430" s="11">
        <v>0</v>
      </c>
      <c r="I430" s="11">
        <v>0</v>
      </c>
      <c r="J430" s="11">
        <v>0</v>
      </c>
      <c r="K430" s="11">
        <v>0</v>
      </c>
      <c r="L430" s="11">
        <v>0</v>
      </c>
      <c r="M430" s="11">
        <v>0</v>
      </c>
      <c r="N430" s="11">
        <v>0</v>
      </c>
      <c r="O430" s="11">
        <v>0</v>
      </c>
      <c r="P430" s="11">
        <v>0</v>
      </c>
      <c r="Q430" s="11">
        <v>0</v>
      </c>
      <c r="R430" s="11">
        <v>0</v>
      </c>
      <c r="S430" s="11">
        <v>0</v>
      </c>
      <c r="T430" s="11">
        <v>0</v>
      </c>
      <c r="U430" s="11">
        <v>0</v>
      </c>
      <c r="V430" s="12">
        <v>0.48182979948764398</v>
      </c>
      <c r="W430" s="11">
        <v>0</v>
      </c>
      <c r="X430" s="12">
        <v>0</v>
      </c>
      <c r="Y430" s="11">
        <v>0</v>
      </c>
    </row>
    <row r="431" spans="1:25" ht="53.25" customHeight="1" outlineLevel="4">
      <c r="A431" s="7" t="s">
        <v>27</v>
      </c>
      <c r="B431" s="8" t="s">
        <v>217</v>
      </c>
      <c r="C431" s="8" t="s">
        <v>18</v>
      </c>
      <c r="D431" s="13" t="s">
        <v>220</v>
      </c>
      <c r="E431" s="8" t="s">
        <v>28</v>
      </c>
      <c r="F431" s="9">
        <f>F432</f>
        <v>91.004999999999995</v>
      </c>
      <c r="G431" s="10">
        <v>0</v>
      </c>
      <c r="H431" s="11">
        <v>0</v>
      </c>
      <c r="I431" s="11">
        <v>0</v>
      </c>
      <c r="J431" s="11">
        <v>0</v>
      </c>
      <c r="K431" s="11">
        <v>0</v>
      </c>
      <c r="L431" s="11">
        <v>0</v>
      </c>
      <c r="M431" s="11">
        <v>0</v>
      </c>
      <c r="N431" s="11">
        <v>0</v>
      </c>
      <c r="O431" s="11">
        <v>0</v>
      </c>
      <c r="P431" s="11">
        <v>0</v>
      </c>
      <c r="Q431" s="11">
        <v>0</v>
      </c>
      <c r="R431" s="11">
        <v>0</v>
      </c>
      <c r="S431" s="11">
        <v>0</v>
      </c>
      <c r="T431" s="11">
        <v>0</v>
      </c>
      <c r="U431" s="11">
        <v>0</v>
      </c>
      <c r="V431" s="12">
        <v>0.89356689272413603</v>
      </c>
      <c r="W431" s="11">
        <v>0</v>
      </c>
      <c r="X431" s="12">
        <v>0</v>
      </c>
      <c r="Y431" s="11">
        <v>0</v>
      </c>
    </row>
    <row r="432" spans="1:25" ht="48.75" customHeight="1" outlineLevel="5">
      <c r="A432" s="7" t="s">
        <v>29</v>
      </c>
      <c r="B432" s="8" t="s">
        <v>217</v>
      </c>
      <c r="C432" s="8" t="s">
        <v>18</v>
      </c>
      <c r="D432" s="13" t="s">
        <v>220</v>
      </c>
      <c r="E432" s="8" t="s">
        <v>30</v>
      </c>
      <c r="F432" s="9">
        <v>91.004999999999995</v>
      </c>
      <c r="G432" s="10">
        <v>0</v>
      </c>
      <c r="H432" s="11">
        <v>0</v>
      </c>
      <c r="I432" s="11">
        <v>0</v>
      </c>
      <c r="J432" s="11">
        <v>0</v>
      </c>
      <c r="K432" s="11">
        <v>0</v>
      </c>
      <c r="L432" s="11">
        <v>0</v>
      </c>
      <c r="M432" s="11">
        <v>0</v>
      </c>
      <c r="N432" s="11">
        <v>0</v>
      </c>
      <c r="O432" s="11">
        <v>0</v>
      </c>
      <c r="P432" s="11">
        <v>0</v>
      </c>
      <c r="Q432" s="11">
        <v>0</v>
      </c>
      <c r="R432" s="11">
        <v>0</v>
      </c>
      <c r="S432" s="11">
        <v>0</v>
      </c>
      <c r="T432" s="11">
        <v>0</v>
      </c>
      <c r="U432" s="11">
        <v>0</v>
      </c>
      <c r="V432" s="12">
        <v>0.89356689272413603</v>
      </c>
      <c r="W432" s="11">
        <v>0</v>
      </c>
      <c r="X432" s="12">
        <v>0</v>
      </c>
      <c r="Y432" s="11">
        <v>0</v>
      </c>
    </row>
    <row r="433" spans="1:25" ht="72.75" customHeight="1" outlineLevel="5">
      <c r="A433" s="39" t="s">
        <v>494</v>
      </c>
      <c r="B433" s="8" t="s">
        <v>217</v>
      </c>
      <c r="C433" s="8" t="s">
        <v>18</v>
      </c>
      <c r="D433" s="13" t="s">
        <v>495</v>
      </c>
      <c r="E433" s="8"/>
      <c r="F433" s="9">
        <f>F434+F437</f>
        <v>2287.694</v>
      </c>
      <c r="G433" s="10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2"/>
      <c r="W433" s="11"/>
      <c r="X433" s="12"/>
      <c r="Y433" s="11"/>
    </row>
    <row r="434" spans="1:25" ht="27.75" customHeight="1" outlineLevel="3">
      <c r="A434" s="7" t="s">
        <v>31</v>
      </c>
      <c r="B434" s="8" t="s">
        <v>217</v>
      </c>
      <c r="C434" s="8" t="s">
        <v>18</v>
      </c>
      <c r="D434" s="13" t="s">
        <v>221</v>
      </c>
      <c r="E434" s="8"/>
      <c r="F434" s="9">
        <f>F435</f>
        <v>2239.6</v>
      </c>
      <c r="G434" s="10">
        <v>0</v>
      </c>
      <c r="H434" s="11">
        <v>0</v>
      </c>
      <c r="I434" s="11">
        <v>0</v>
      </c>
      <c r="J434" s="11">
        <v>0</v>
      </c>
      <c r="K434" s="11">
        <v>0</v>
      </c>
      <c r="L434" s="11">
        <v>0</v>
      </c>
      <c r="M434" s="11">
        <v>0</v>
      </c>
      <c r="N434" s="11">
        <v>0</v>
      </c>
      <c r="O434" s="11">
        <v>0</v>
      </c>
      <c r="P434" s="11">
        <v>0</v>
      </c>
      <c r="Q434" s="11">
        <v>0</v>
      </c>
      <c r="R434" s="11">
        <v>0</v>
      </c>
      <c r="S434" s="11">
        <v>0</v>
      </c>
      <c r="T434" s="11">
        <v>0</v>
      </c>
      <c r="U434" s="11">
        <v>0</v>
      </c>
      <c r="V434" s="12">
        <v>0.75445829338446802</v>
      </c>
      <c r="W434" s="11">
        <v>0</v>
      </c>
      <c r="X434" s="12">
        <v>0</v>
      </c>
      <c r="Y434" s="11">
        <v>0</v>
      </c>
    </row>
    <row r="435" spans="1:25" ht="115.5" customHeight="1" outlineLevel="4">
      <c r="A435" s="7" t="s">
        <v>20</v>
      </c>
      <c r="B435" s="8" t="s">
        <v>217</v>
      </c>
      <c r="C435" s="8" t="s">
        <v>18</v>
      </c>
      <c r="D435" s="13" t="s">
        <v>221</v>
      </c>
      <c r="E435" s="8" t="s">
        <v>21</v>
      </c>
      <c r="F435" s="9">
        <f>F436</f>
        <v>2239.6</v>
      </c>
      <c r="G435" s="10">
        <v>0</v>
      </c>
      <c r="H435" s="11">
        <v>0</v>
      </c>
      <c r="I435" s="11">
        <v>0</v>
      </c>
      <c r="J435" s="11">
        <v>0</v>
      </c>
      <c r="K435" s="11">
        <v>0</v>
      </c>
      <c r="L435" s="11">
        <v>0</v>
      </c>
      <c r="M435" s="11">
        <v>0</v>
      </c>
      <c r="N435" s="11">
        <v>0</v>
      </c>
      <c r="O435" s="11">
        <v>0</v>
      </c>
      <c r="P435" s="11">
        <v>0</v>
      </c>
      <c r="Q435" s="11">
        <v>0</v>
      </c>
      <c r="R435" s="11">
        <v>0</v>
      </c>
      <c r="S435" s="11">
        <v>0</v>
      </c>
      <c r="T435" s="11">
        <v>0</v>
      </c>
      <c r="U435" s="11">
        <v>0</v>
      </c>
      <c r="V435" s="12">
        <v>0.75445829338446802</v>
      </c>
      <c r="W435" s="11">
        <v>0</v>
      </c>
      <c r="X435" s="12">
        <v>0</v>
      </c>
      <c r="Y435" s="11">
        <v>0</v>
      </c>
    </row>
    <row r="436" spans="1:25" ht="49.5" customHeight="1" outlineLevel="5">
      <c r="A436" s="7" t="s">
        <v>22</v>
      </c>
      <c r="B436" s="8" t="s">
        <v>217</v>
      </c>
      <c r="C436" s="8" t="s">
        <v>18</v>
      </c>
      <c r="D436" s="13" t="s">
        <v>221</v>
      </c>
      <c r="E436" s="8" t="s">
        <v>23</v>
      </c>
      <c r="F436" s="9">
        <v>2239.6</v>
      </c>
      <c r="G436" s="10">
        <v>0</v>
      </c>
      <c r="H436" s="11">
        <v>0</v>
      </c>
      <c r="I436" s="11">
        <v>0</v>
      </c>
      <c r="J436" s="11">
        <v>0</v>
      </c>
      <c r="K436" s="11">
        <v>0</v>
      </c>
      <c r="L436" s="11">
        <v>0</v>
      </c>
      <c r="M436" s="11">
        <v>0</v>
      </c>
      <c r="N436" s="11">
        <v>0</v>
      </c>
      <c r="O436" s="11">
        <v>0</v>
      </c>
      <c r="P436" s="11">
        <v>0</v>
      </c>
      <c r="Q436" s="11">
        <v>0</v>
      </c>
      <c r="R436" s="11">
        <v>0</v>
      </c>
      <c r="S436" s="11">
        <v>0</v>
      </c>
      <c r="T436" s="11">
        <v>0</v>
      </c>
      <c r="U436" s="11">
        <v>0</v>
      </c>
      <c r="V436" s="12">
        <v>0.75445829338446802</v>
      </c>
      <c r="W436" s="11">
        <v>0</v>
      </c>
      <c r="X436" s="12">
        <v>0</v>
      </c>
      <c r="Y436" s="11">
        <v>0</v>
      </c>
    </row>
    <row r="437" spans="1:25" ht="56.25" outlineLevel="3">
      <c r="A437" s="7" t="s">
        <v>19</v>
      </c>
      <c r="B437" s="8" t="s">
        <v>217</v>
      </c>
      <c r="C437" s="8" t="s">
        <v>18</v>
      </c>
      <c r="D437" s="13" t="s">
        <v>394</v>
      </c>
      <c r="E437" s="8" t="s">
        <v>222</v>
      </c>
      <c r="F437" s="9">
        <f>F438</f>
        <v>48.094000000000001</v>
      </c>
      <c r="G437" s="10">
        <v>0</v>
      </c>
      <c r="H437" s="11">
        <v>0</v>
      </c>
      <c r="I437" s="11">
        <v>0</v>
      </c>
      <c r="J437" s="11">
        <v>0</v>
      </c>
      <c r="K437" s="11">
        <v>0</v>
      </c>
      <c r="L437" s="11">
        <v>0</v>
      </c>
      <c r="M437" s="11">
        <v>0</v>
      </c>
      <c r="N437" s="11">
        <v>0</v>
      </c>
      <c r="O437" s="11">
        <v>0</v>
      </c>
      <c r="P437" s="11">
        <v>0</v>
      </c>
      <c r="Q437" s="11">
        <v>0</v>
      </c>
      <c r="R437" s="11">
        <v>0</v>
      </c>
      <c r="S437" s="11">
        <v>0</v>
      </c>
      <c r="T437" s="11">
        <v>0</v>
      </c>
      <c r="U437" s="11">
        <v>0</v>
      </c>
      <c r="V437" s="12">
        <v>1</v>
      </c>
      <c r="W437" s="11">
        <v>0</v>
      </c>
      <c r="X437" s="12">
        <v>0</v>
      </c>
      <c r="Y437" s="11">
        <v>0</v>
      </c>
    </row>
    <row r="438" spans="1:25" ht="97.5" customHeight="1" outlineLevel="4">
      <c r="A438" s="7" t="s">
        <v>20</v>
      </c>
      <c r="B438" s="8" t="s">
        <v>217</v>
      </c>
      <c r="C438" s="8" t="s">
        <v>18</v>
      </c>
      <c r="D438" s="13" t="s">
        <v>394</v>
      </c>
      <c r="E438" s="8" t="s">
        <v>21</v>
      </c>
      <c r="F438" s="9">
        <f>F439</f>
        <v>48.094000000000001</v>
      </c>
      <c r="G438" s="10">
        <v>0</v>
      </c>
      <c r="H438" s="11">
        <v>0</v>
      </c>
      <c r="I438" s="11">
        <v>0</v>
      </c>
      <c r="J438" s="11">
        <v>0</v>
      </c>
      <c r="K438" s="11">
        <v>0</v>
      </c>
      <c r="L438" s="11">
        <v>0</v>
      </c>
      <c r="M438" s="11">
        <v>0</v>
      </c>
      <c r="N438" s="11">
        <v>0</v>
      </c>
      <c r="O438" s="11">
        <v>0</v>
      </c>
      <c r="P438" s="11">
        <v>0</v>
      </c>
      <c r="Q438" s="11">
        <v>0</v>
      </c>
      <c r="R438" s="11">
        <v>0</v>
      </c>
      <c r="S438" s="11">
        <v>0</v>
      </c>
      <c r="T438" s="11">
        <v>0</v>
      </c>
      <c r="U438" s="11">
        <v>0</v>
      </c>
      <c r="V438" s="12">
        <v>1</v>
      </c>
      <c r="W438" s="11">
        <v>0</v>
      </c>
      <c r="X438" s="12">
        <v>0</v>
      </c>
      <c r="Y438" s="11">
        <v>0</v>
      </c>
    </row>
    <row r="439" spans="1:25" ht="45.75" customHeight="1" outlineLevel="5">
      <c r="A439" s="7" t="s">
        <v>22</v>
      </c>
      <c r="B439" s="8" t="s">
        <v>217</v>
      </c>
      <c r="C439" s="8" t="s">
        <v>18</v>
      </c>
      <c r="D439" s="13" t="s">
        <v>394</v>
      </c>
      <c r="E439" s="8" t="s">
        <v>23</v>
      </c>
      <c r="F439" s="9">
        <v>48.094000000000001</v>
      </c>
      <c r="G439" s="10">
        <v>0</v>
      </c>
      <c r="H439" s="11">
        <v>0</v>
      </c>
      <c r="I439" s="11">
        <v>0</v>
      </c>
      <c r="J439" s="11">
        <v>0</v>
      </c>
      <c r="K439" s="11">
        <v>0</v>
      </c>
      <c r="L439" s="11">
        <v>0</v>
      </c>
      <c r="M439" s="11">
        <v>0</v>
      </c>
      <c r="N439" s="11">
        <v>0</v>
      </c>
      <c r="O439" s="11">
        <v>0</v>
      </c>
      <c r="P439" s="11">
        <v>0</v>
      </c>
      <c r="Q439" s="11">
        <v>0</v>
      </c>
      <c r="R439" s="11">
        <v>0</v>
      </c>
      <c r="S439" s="11">
        <v>0</v>
      </c>
      <c r="T439" s="11">
        <v>0</v>
      </c>
      <c r="U439" s="11">
        <v>0</v>
      </c>
      <c r="V439" s="12">
        <v>1</v>
      </c>
      <c r="W439" s="11">
        <v>0</v>
      </c>
      <c r="X439" s="12">
        <v>0</v>
      </c>
      <c r="Y439" s="11">
        <v>0</v>
      </c>
    </row>
    <row r="440" spans="1:25" ht="27.75" customHeight="1" outlineLevel="1">
      <c r="A440" s="7" t="s">
        <v>182</v>
      </c>
      <c r="B440" s="8" t="s">
        <v>217</v>
      </c>
      <c r="C440" s="8" t="s">
        <v>120</v>
      </c>
      <c r="D440" s="8"/>
      <c r="E440" s="8"/>
      <c r="F440" s="9">
        <f>F441+F462+F528+F561</f>
        <v>1163448.1581799998</v>
      </c>
      <c r="G440" s="10">
        <v>0</v>
      </c>
      <c r="H440" s="11">
        <v>0</v>
      </c>
      <c r="I440" s="11">
        <v>0</v>
      </c>
      <c r="J440" s="11">
        <v>0</v>
      </c>
      <c r="K440" s="11">
        <v>0</v>
      </c>
      <c r="L440" s="11">
        <v>0</v>
      </c>
      <c r="M440" s="11">
        <v>0</v>
      </c>
      <c r="N440" s="11">
        <v>0</v>
      </c>
      <c r="O440" s="11">
        <v>0</v>
      </c>
      <c r="P440" s="11">
        <v>0</v>
      </c>
      <c r="Q440" s="11">
        <v>0</v>
      </c>
      <c r="R440" s="11">
        <v>0</v>
      </c>
      <c r="S440" s="11">
        <v>0</v>
      </c>
      <c r="T440" s="11">
        <v>0</v>
      </c>
      <c r="U440" s="11">
        <v>0</v>
      </c>
      <c r="V440" s="12">
        <v>0.73938349837588202</v>
      </c>
      <c r="W440" s="11">
        <v>0</v>
      </c>
      <c r="X440" s="12">
        <v>0</v>
      </c>
      <c r="Y440" s="11">
        <v>0</v>
      </c>
    </row>
    <row r="441" spans="1:25" ht="27" customHeight="1" outlineLevel="2">
      <c r="A441" s="7" t="s">
        <v>223</v>
      </c>
      <c r="B441" s="8" t="s">
        <v>217</v>
      </c>
      <c r="C441" s="8" t="s">
        <v>224</v>
      </c>
      <c r="D441" s="8"/>
      <c r="E441" s="8"/>
      <c r="F441" s="9">
        <f>F444+F456+F459+F447+F450+F453</f>
        <v>286769.57868000004</v>
      </c>
      <c r="G441" s="10">
        <v>0</v>
      </c>
      <c r="H441" s="11">
        <v>0</v>
      </c>
      <c r="I441" s="11">
        <v>0</v>
      </c>
      <c r="J441" s="11">
        <v>0</v>
      </c>
      <c r="K441" s="11">
        <v>0</v>
      </c>
      <c r="L441" s="11">
        <v>0</v>
      </c>
      <c r="M441" s="11">
        <v>0</v>
      </c>
      <c r="N441" s="11">
        <v>0</v>
      </c>
      <c r="O441" s="11">
        <v>0</v>
      </c>
      <c r="P441" s="11">
        <v>0</v>
      </c>
      <c r="Q441" s="11">
        <v>0</v>
      </c>
      <c r="R441" s="11">
        <v>0</v>
      </c>
      <c r="S441" s="11">
        <v>0</v>
      </c>
      <c r="T441" s="11">
        <v>0</v>
      </c>
      <c r="U441" s="11">
        <v>0</v>
      </c>
      <c r="V441" s="12">
        <v>0.71684572297222804</v>
      </c>
      <c r="W441" s="11">
        <v>0</v>
      </c>
      <c r="X441" s="12">
        <v>0</v>
      </c>
      <c r="Y441" s="11">
        <v>0</v>
      </c>
    </row>
    <row r="442" spans="1:25" ht="61.5" customHeight="1" outlineLevel="2">
      <c r="A442" s="39" t="s">
        <v>417</v>
      </c>
      <c r="B442" s="8" t="s">
        <v>217</v>
      </c>
      <c r="C442" s="8" t="s">
        <v>224</v>
      </c>
      <c r="D442" s="13" t="s">
        <v>419</v>
      </c>
      <c r="E442" s="8"/>
      <c r="F442" s="9">
        <f>F443</f>
        <v>286769.57868000004</v>
      </c>
      <c r="G442" s="10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2"/>
      <c r="W442" s="11"/>
      <c r="X442" s="12"/>
      <c r="Y442" s="11"/>
    </row>
    <row r="443" spans="1:25" ht="58.5" customHeight="1" outlineLevel="2">
      <c r="A443" s="39" t="s">
        <v>496</v>
      </c>
      <c r="B443" s="8" t="s">
        <v>217</v>
      </c>
      <c r="C443" s="8" t="s">
        <v>224</v>
      </c>
      <c r="D443" s="13" t="s">
        <v>497</v>
      </c>
      <c r="E443" s="8"/>
      <c r="F443" s="9">
        <f>F444+F447+F450+F453+F456+F459</f>
        <v>286769.57868000004</v>
      </c>
      <c r="G443" s="10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2"/>
      <c r="W443" s="11"/>
      <c r="X443" s="12"/>
      <c r="Y443" s="11"/>
    </row>
    <row r="444" spans="1:25" ht="68.25" customHeight="1" outlineLevel="3">
      <c r="A444" s="7" t="s">
        <v>225</v>
      </c>
      <c r="B444" s="8" t="s">
        <v>217</v>
      </c>
      <c r="C444" s="8" t="s">
        <v>224</v>
      </c>
      <c r="D444" s="13" t="s">
        <v>226</v>
      </c>
      <c r="E444" s="8"/>
      <c r="F444" s="9">
        <f>F445</f>
        <v>59949.823799999998</v>
      </c>
      <c r="G444" s="10">
        <v>0</v>
      </c>
      <c r="H444" s="11">
        <v>0</v>
      </c>
      <c r="I444" s="11">
        <v>0</v>
      </c>
      <c r="J444" s="11">
        <v>0</v>
      </c>
      <c r="K444" s="11">
        <v>0</v>
      </c>
      <c r="L444" s="11">
        <v>0</v>
      </c>
      <c r="M444" s="11">
        <v>0</v>
      </c>
      <c r="N444" s="11">
        <v>0</v>
      </c>
      <c r="O444" s="11">
        <v>0</v>
      </c>
      <c r="P444" s="11">
        <v>0</v>
      </c>
      <c r="Q444" s="11">
        <v>0</v>
      </c>
      <c r="R444" s="11">
        <v>0</v>
      </c>
      <c r="S444" s="11">
        <v>0</v>
      </c>
      <c r="T444" s="11">
        <v>0</v>
      </c>
      <c r="U444" s="11">
        <v>0</v>
      </c>
      <c r="V444" s="12">
        <v>0.66431387850458301</v>
      </c>
      <c r="W444" s="11">
        <v>0</v>
      </c>
      <c r="X444" s="12">
        <v>0</v>
      </c>
      <c r="Y444" s="11">
        <v>0</v>
      </c>
    </row>
    <row r="445" spans="1:25" ht="48" customHeight="1" outlineLevel="4">
      <c r="A445" s="7" t="s">
        <v>169</v>
      </c>
      <c r="B445" s="8" t="s">
        <v>217</v>
      </c>
      <c r="C445" s="8" t="s">
        <v>224</v>
      </c>
      <c r="D445" s="13" t="s">
        <v>226</v>
      </c>
      <c r="E445" s="8" t="s">
        <v>170</v>
      </c>
      <c r="F445" s="9">
        <f>F446</f>
        <v>59949.823799999998</v>
      </c>
      <c r="G445" s="10">
        <v>0</v>
      </c>
      <c r="H445" s="11">
        <v>0</v>
      </c>
      <c r="I445" s="11">
        <v>0</v>
      </c>
      <c r="J445" s="11">
        <v>0</v>
      </c>
      <c r="K445" s="11">
        <v>0</v>
      </c>
      <c r="L445" s="11">
        <v>0</v>
      </c>
      <c r="M445" s="11">
        <v>0</v>
      </c>
      <c r="N445" s="11">
        <v>0</v>
      </c>
      <c r="O445" s="11">
        <v>0</v>
      </c>
      <c r="P445" s="11">
        <v>0</v>
      </c>
      <c r="Q445" s="11">
        <v>0</v>
      </c>
      <c r="R445" s="11">
        <v>0</v>
      </c>
      <c r="S445" s="11">
        <v>0</v>
      </c>
      <c r="T445" s="11">
        <v>0</v>
      </c>
      <c r="U445" s="11">
        <v>0</v>
      </c>
      <c r="V445" s="12">
        <v>0.66431387850458301</v>
      </c>
      <c r="W445" s="11">
        <v>0</v>
      </c>
      <c r="X445" s="12">
        <v>0</v>
      </c>
      <c r="Y445" s="11">
        <v>0</v>
      </c>
    </row>
    <row r="446" spans="1:25" ht="33.75" customHeight="1" outlineLevel="5">
      <c r="A446" s="7" t="s">
        <v>187</v>
      </c>
      <c r="B446" s="8" t="s">
        <v>217</v>
      </c>
      <c r="C446" s="8" t="s">
        <v>224</v>
      </c>
      <c r="D446" s="13" t="s">
        <v>226</v>
      </c>
      <c r="E446" s="8" t="s">
        <v>188</v>
      </c>
      <c r="F446" s="9">
        <v>59949.823799999998</v>
      </c>
      <c r="G446" s="10">
        <v>0</v>
      </c>
      <c r="H446" s="11">
        <v>0</v>
      </c>
      <c r="I446" s="11">
        <v>0</v>
      </c>
      <c r="J446" s="11">
        <v>0</v>
      </c>
      <c r="K446" s="11">
        <v>0</v>
      </c>
      <c r="L446" s="11">
        <v>0</v>
      </c>
      <c r="M446" s="11">
        <v>0</v>
      </c>
      <c r="N446" s="11">
        <v>0</v>
      </c>
      <c r="O446" s="11">
        <v>0</v>
      </c>
      <c r="P446" s="11">
        <v>0</v>
      </c>
      <c r="Q446" s="11">
        <v>0</v>
      </c>
      <c r="R446" s="11">
        <v>0</v>
      </c>
      <c r="S446" s="11">
        <v>0</v>
      </c>
      <c r="T446" s="11">
        <v>0</v>
      </c>
      <c r="U446" s="11">
        <v>0</v>
      </c>
      <c r="V446" s="12">
        <v>0.66431387850458301</v>
      </c>
      <c r="W446" s="11">
        <v>0</v>
      </c>
      <c r="X446" s="12">
        <v>0</v>
      </c>
      <c r="Y446" s="11">
        <v>0</v>
      </c>
    </row>
    <row r="447" spans="1:25" ht="47.25" customHeight="1" outlineLevel="5">
      <c r="A447" s="7" t="s">
        <v>227</v>
      </c>
      <c r="B447" s="8" t="s">
        <v>217</v>
      </c>
      <c r="C447" s="8" t="s">
        <v>224</v>
      </c>
      <c r="D447" s="13" t="s">
        <v>228</v>
      </c>
      <c r="E447" s="8"/>
      <c r="F447" s="9">
        <f>F448</f>
        <v>9330.3269600000003</v>
      </c>
      <c r="G447" s="10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2"/>
      <c r="W447" s="11"/>
      <c r="X447" s="12"/>
      <c r="Y447" s="11"/>
    </row>
    <row r="448" spans="1:25" ht="46.5" customHeight="1" outlineLevel="5">
      <c r="A448" s="7" t="s">
        <v>169</v>
      </c>
      <c r="B448" s="8" t="s">
        <v>217</v>
      </c>
      <c r="C448" s="8" t="s">
        <v>224</v>
      </c>
      <c r="D448" s="13" t="s">
        <v>228</v>
      </c>
      <c r="E448" s="8" t="s">
        <v>170</v>
      </c>
      <c r="F448" s="9">
        <f>F449</f>
        <v>9330.3269600000003</v>
      </c>
      <c r="G448" s="10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2"/>
      <c r="W448" s="11"/>
      <c r="X448" s="12"/>
      <c r="Y448" s="11"/>
    </row>
    <row r="449" spans="1:25" ht="28.5" customHeight="1" outlineLevel="5">
      <c r="A449" s="7" t="s">
        <v>187</v>
      </c>
      <c r="B449" s="8" t="s">
        <v>217</v>
      </c>
      <c r="C449" s="8" t="s">
        <v>224</v>
      </c>
      <c r="D449" s="13" t="s">
        <v>228</v>
      </c>
      <c r="E449" s="8" t="s">
        <v>188</v>
      </c>
      <c r="F449" s="9">
        <v>9330.3269600000003</v>
      </c>
      <c r="G449" s="10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2"/>
      <c r="W449" s="11"/>
      <c r="X449" s="12"/>
      <c r="Y449" s="11"/>
    </row>
    <row r="450" spans="1:25" ht="50.25" customHeight="1" outlineLevel="5">
      <c r="A450" s="7" t="s">
        <v>344</v>
      </c>
      <c r="B450" s="8" t="s">
        <v>217</v>
      </c>
      <c r="C450" s="8" t="s">
        <v>224</v>
      </c>
      <c r="D450" s="13" t="s">
        <v>345</v>
      </c>
      <c r="E450" s="8"/>
      <c r="F450" s="9">
        <f>F451</f>
        <v>26380.9</v>
      </c>
      <c r="G450" s="10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2"/>
      <c r="W450" s="11"/>
      <c r="X450" s="12"/>
      <c r="Y450" s="11"/>
    </row>
    <row r="451" spans="1:25" ht="57.75" customHeight="1" outlineLevel="5">
      <c r="A451" s="7" t="s">
        <v>169</v>
      </c>
      <c r="B451" s="8" t="s">
        <v>217</v>
      </c>
      <c r="C451" s="8" t="s">
        <v>224</v>
      </c>
      <c r="D451" s="13" t="s">
        <v>345</v>
      </c>
      <c r="E451" s="8" t="s">
        <v>170</v>
      </c>
      <c r="F451" s="9">
        <f>F452</f>
        <v>26380.9</v>
      </c>
      <c r="G451" s="10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2"/>
      <c r="W451" s="11"/>
      <c r="X451" s="12"/>
      <c r="Y451" s="11"/>
    </row>
    <row r="452" spans="1:25" ht="28.5" customHeight="1" outlineLevel="5">
      <c r="A452" s="7" t="s">
        <v>187</v>
      </c>
      <c r="B452" s="8" t="s">
        <v>217</v>
      </c>
      <c r="C452" s="8" t="s">
        <v>224</v>
      </c>
      <c r="D452" s="13" t="s">
        <v>345</v>
      </c>
      <c r="E452" s="8" t="s">
        <v>188</v>
      </c>
      <c r="F452" s="9">
        <v>26380.9</v>
      </c>
      <c r="G452" s="10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2"/>
      <c r="W452" s="11"/>
      <c r="X452" s="12"/>
      <c r="Y452" s="11"/>
    </row>
    <row r="453" spans="1:25" ht="45.75" customHeight="1" outlineLevel="5">
      <c r="A453" s="7" t="s">
        <v>356</v>
      </c>
      <c r="B453" s="8" t="s">
        <v>217</v>
      </c>
      <c r="C453" s="8" t="s">
        <v>224</v>
      </c>
      <c r="D453" s="13" t="s">
        <v>357</v>
      </c>
      <c r="E453" s="8"/>
      <c r="F453" s="9">
        <f>F454</f>
        <v>3361.02792</v>
      </c>
      <c r="G453" s="10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2"/>
      <c r="W453" s="11"/>
      <c r="X453" s="12"/>
      <c r="Y453" s="11"/>
    </row>
    <row r="454" spans="1:25" ht="58.5" customHeight="1" outlineLevel="5">
      <c r="A454" s="7" t="s">
        <v>169</v>
      </c>
      <c r="B454" s="8" t="s">
        <v>217</v>
      </c>
      <c r="C454" s="8" t="s">
        <v>224</v>
      </c>
      <c r="D454" s="13" t="s">
        <v>357</v>
      </c>
      <c r="E454" s="8" t="s">
        <v>170</v>
      </c>
      <c r="F454" s="9">
        <f>F455</f>
        <v>3361.02792</v>
      </c>
      <c r="G454" s="10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2"/>
      <c r="W454" s="11"/>
      <c r="X454" s="12"/>
      <c r="Y454" s="11"/>
    </row>
    <row r="455" spans="1:25" ht="28.5" customHeight="1" outlineLevel="5">
      <c r="A455" s="7" t="s">
        <v>187</v>
      </c>
      <c r="B455" s="8" t="s">
        <v>217</v>
      </c>
      <c r="C455" s="8" t="s">
        <v>224</v>
      </c>
      <c r="D455" s="13" t="s">
        <v>357</v>
      </c>
      <c r="E455" s="8" t="s">
        <v>188</v>
      </c>
      <c r="F455" s="9">
        <v>3361.02792</v>
      </c>
      <c r="G455" s="10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2"/>
      <c r="W455" s="11"/>
      <c r="X455" s="12"/>
      <c r="Y455" s="11"/>
    </row>
    <row r="456" spans="1:25" ht="86.25" customHeight="1" outlineLevel="3">
      <c r="A456" s="7" t="s">
        <v>189</v>
      </c>
      <c r="B456" s="8" t="s">
        <v>217</v>
      </c>
      <c r="C456" s="8" t="s">
        <v>224</v>
      </c>
      <c r="D456" s="13" t="s">
        <v>229</v>
      </c>
      <c r="E456" s="8"/>
      <c r="F456" s="9">
        <f>F457</f>
        <v>4420</v>
      </c>
      <c r="G456" s="10">
        <v>0</v>
      </c>
      <c r="H456" s="11">
        <v>0</v>
      </c>
      <c r="I456" s="11">
        <v>0</v>
      </c>
      <c r="J456" s="11">
        <v>0</v>
      </c>
      <c r="K456" s="11">
        <v>0</v>
      </c>
      <c r="L456" s="11">
        <v>0</v>
      </c>
      <c r="M456" s="11">
        <v>0</v>
      </c>
      <c r="N456" s="11">
        <v>0</v>
      </c>
      <c r="O456" s="11">
        <v>0</v>
      </c>
      <c r="P456" s="11">
        <v>0</v>
      </c>
      <c r="Q456" s="11">
        <v>0</v>
      </c>
      <c r="R456" s="11">
        <v>0</v>
      </c>
      <c r="S456" s="11">
        <v>0</v>
      </c>
      <c r="T456" s="11">
        <v>0</v>
      </c>
      <c r="U456" s="11">
        <v>0</v>
      </c>
      <c r="V456" s="12">
        <v>0.81055393586005797</v>
      </c>
      <c r="W456" s="11">
        <v>0</v>
      </c>
      <c r="X456" s="12">
        <v>0</v>
      </c>
      <c r="Y456" s="11">
        <v>0</v>
      </c>
    </row>
    <row r="457" spans="1:25" ht="46.5" customHeight="1" outlineLevel="4">
      <c r="A457" s="7" t="s">
        <v>169</v>
      </c>
      <c r="B457" s="8" t="s">
        <v>217</v>
      </c>
      <c r="C457" s="8" t="s">
        <v>224</v>
      </c>
      <c r="D457" s="13" t="s">
        <v>229</v>
      </c>
      <c r="E457" s="8" t="s">
        <v>170</v>
      </c>
      <c r="F457" s="9">
        <f>F458</f>
        <v>4420</v>
      </c>
      <c r="G457" s="10">
        <v>0</v>
      </c>
      <c r="H457" s="11">
        <v>0</v>
      </c>
      <c r="I457" s="11">
        <v>0</v>
      </c>
      <c r="J457" s="11">
        <v>0</v>
      </c>
      <c r="K457" s="11">
        <v>0</v>
      </c>
      <c r="L457" s="11">
        <v>0</v>
      </c>
      <c r="M457" s="11">
        <v>0</v>
      </c>
      <c r="N457" s="11">
        <v>0</v>
      </c>
      <c r="O457" s="11">
        <v>0</v>
      </c>
      <c r="P457" s="11">
        <v>0</v>
      </c>
      <c r="Q457" s="11">
        <v>0</v>
      </c>
      <c r="R457" s="11">
        <v>0</v>
      </c>
      <c r="S457" s="11">
        <v>0</v>
      </c>
      <c r="T457" s="11">
        <v>0</v>
      </c>
      <c r="U457" s="11">
        <v>0</v>
      </c>
      <c r="V457" s="12">
        <v>0.81055393586005797</v>
      </c>
      <c r="W457" s="11">
        <v>0</v>
      </c>
      <c r="X457" s="12">
        <v>0</v>
      </c>
      <c r="Y457" s="11">
        <v>0</v>
      </c>
    </row>
    <row r="458" spans="1:25" ht="27.75" customHeight="1" outlineLevel="5">
      <c r="A458" s="7" t="s">
        <v>187</v>
      </c>
      <c r="B458" s="8" t="s">
        <v>217</v>
      </c>
      <c r="C458" s="8" t="s">
        <v>224</v>
      </c>
      <c r="D458" s="13" t="s">
        <v>229</v>
      </c>
      <c r="E458" s="8" t="s">
        <v>188</v>
      </c>
      <c r="F458" s="9">
        <v>4420</v>
      </c>
      <c r="G458" s="10">
        <v>0</v>
      </c>
      <c r="H458" s="11">
        <v>0</v>
      </c>
      <c r="I458" s="11">
        <v>0</v>
      </c>
      <c r="J458" s="11">
        <v>0</v>
      </c>
      <c r="K458" s="11">
        <v>0</v>
      </c>
      <c r="L458" s="11">
        <v>0</v>
      </c>
      <c r="M458" s="11">
        <v>0</v>
      </c>
      <c r="N458" s="11">
        <v>0</v>
      </c>
      <c r="O458" s="11">
        <v>0</v>
      </c>
      <c r="P458" s="11">
        <v>0</v>
      </c>
      <c r="Q458" s="11">
        <v>0</v>
      </c>
      <c r="R458" s="11">
        <v>0</v>
      </c>
      <c r="S458" s="11">
        <v>0</v>
      </c>
      <c r="T458" s="11">
        <v>0</v>
      </c>
      <c r="U458" s="11">
        <v>0</v>
      </c>
      <c r="V458" s="12">
        <v>0.81055393586005797</v>
      </c>
      <c r="W458" s="11">
        <v>0</v>
      </c>
      <c r="X458" s="12">
        <v>0</v>
      </c>
      <c r="Y458" s="11">
        <v>0</v>
      </c>
    </row>
    <row r="459" spans="1:25" ht="169.5" customHeight="1" outlineLevel="3">
      <c r="A459" s="22" t="s">
        <v>230</v>
      </c>
      <c r="B459" s="8" t="s">
        <v>217</v>
      </c>
      <c r="C459" s="8" t="s">
        <v>224</v>
      </c>
      <c r="D459" s="13" t="s">
        <v>231</v>
      </c>
      <c r="E459" s="8"/>
      <c r="F459" s="9">
        <f>F460</f>
        <v>183327.5</v>
      </c>
      <c r="G459" s="10">
        <v>0</v>
      </c>
      <c r="H459" s="11">
        <v>0</v>
      </c>
      <c r="I459" s="11">
        <v>0</v>
      </c>
      <c r="J459" s="11">
        <v>0</v>
      </c>
      <c r="K459" s="11">
        <v>0</v>
      </c>
      <c r="L459" s="11">
        <v>0</v>
      </c>
      <c r="M459" s="11">
        <v>0</v>
      </c>
      <c r="N459" s="11">
        <v>0</v>
      </c>
      <c r="O459" s="11">
        <v>0</v>
      </c>
      <c r="P459" s="11">
        <v>0</v>
      </c>
      <c r="Q459" s="11">
        <v>0</v>
      </c>
      <c r="R459" s="11">
        <v>0</v>
      </c>
      <c r="S459" s="11">
        <v>0</v>
      </c>
      <c r="T459" s="11">
        <v>0</v>
      </c>
      <c r="U459" s="11">
        <v>0</v>
      </c>
      <c r="V459" s="12">
        <v>0.75615727771394803</v>
      </c>
      <c r="W459" s="11">
        <v>0</v>
      </c>
      <c r="X459" s="12">
        <v>0</v>
      </c>
      <c r="Y459" s="11">
        <v>0</v>
      </c>
    </row>
    <row r="460" spans="1:25" ht="51.75" customHeight="1" outlineLevel="4">
      <c r="A460" s="7" t="s">
        <v>169</v>
      </c>
      <c r="B460" s="8" t="s">
        <v>217</v>
      </c>
      <c r="C460" s="8" t="s">
        <v>224</v>
      </c>
      <c r="D460" s="13" t="s">
        <v>231</v>
      </c>
      <c r="E460" s="8" t="s">
        <v>170</v>
      </c>
      <c r="F460" s="9">
        <f>F461</f>
        <v>183327.5</v>
      </c>
      <c r="G460" s="10">
        <v>0</v>
      </c>
      <c r="H460" s="11">
        <v>0</v>
      </c>
      <c r="I460" s="11">
        <v>0</v>
      </c>
      <c r="J460" s="11">
        <v>0</v>
      </c>
      <c r="K460" s="11">
        <v>0</v>
      </c>
      <c r="L460" s="11">
        <v>0</v>
      </c>
      <c r="M460" s="11">
        <v>0</v>
      </c>
      <c r="N460" s="11">
        <v>0</v>
      </c>
      <c r="O460" s="11">
        <v>0</v>
      </c>
      <c r="P460" s="11">
        <v>0</v>
      </c>
      <c r="Q460" s="11">
        <v>0</v>
      </c>
      <c r="R460" s="11">
        <v>0</v>
      </c>
      <c r="S460" s="11">
        <v>0</v>
      </c>
      <c r="T460" s="11">
        <v>0</v>
      </c>
      <c r="U460" s="11">
        <v>0</v>
      </c>
      <c r="V460" s="12">
        <v>0.75615727771394803</v>
      </c>
      <c r="W460" s="11">
        <v>0</v>
      </c>
      <c r="X460" s="12">
        <v>0</v>
      </c>
      <c r="Y460" s="11">
        <v>0</v>
      </c>
    </row>
    <row r="461" spans="1:25" ht="29.25" customHeight="1" outlineLevel="5">
      <c r="A461" s="7" t="s">
        <v>187</v>
      </c>
      <c r="B461" s="8" t="s">
        <v>217</v>
      </c>
      <c r="C461" s="8" t="s">
        <v>224</v>
      </c>
      <c r="D461" s="13" t="s">
        <v>231</v>
      </c>
      <c r="E461" s="8" t="s">
        <v>188</v>
      </c>
      <c r="F461" s="9">
        <v>183327.5</v>
      </c>
      <c r="G461" s="10">
        <v>0</v>
      </c>
      <c r="H461" s="11">
        <v>0</v>
      </c>
      <c r="I461" s="11">
        <v>0</v>
      </c>
      <c r="J461" s="11">
        <v>0</v>
      </c>
      <c r="K461" s="11">
        <v>0</v>
      </c>
      <c r="L461" s="11">
        <v>0</v>
      </c>
      <c r="M461" s="11">
        <v>0</v>
      </c>
      <c r="N461" s="11">
        <v>0</v>
      </c>
      <c r="O461" s="11">
        <v>0</v>
      </c>
      <c r="P461" s="11">
        <v>0</v>
      </c>
      <c r="Q461" s="11">
        <v>0</v>
      </c>
      <c r="R461" s="11">
        <v>0</v>
      </c>
      <c r="S461" s="11">
        <v>0</v>
      </c>
      <c r="T461" s="11">
        <v>0</v>
      </c>
      <c r="U461" s="11">
        <v>0</v>
      </c>
      <c r="V461" s="12">
        <v>0.75615727771394803</v>
      </c>
      <c r="W461" s="11">
        <v>0</v>
      </c>
      <c r="X461" s="12">
        <v>0</v>
      </c>
      <c r="Y461" s="11">
        <v>0</v>
      </c>
    </row>
    <row r="462" spans="1:25" ht="30" customHeight="1" outlineLevel="2">
      <c r="A462" s="7" t="s">
        <v>232</v>
      </c>
      <c r="B462" s="8" t="s">
        <v>217</v>
      </c>
      <c r="C462" s="8" t="s">
        <v>233</v>
      </c>
      <c r="D462" s="8"/>
      <c r="E462" s="8"/>
      <c r="F462" s="9">
        <f>F479+F491+F494+F497+F500+F503+F506+F513+F516+F519+F482+F510+F465+F471+F525+F485+F488+F475</f>
        <v>745085.10998999991</v>
      </c>
      <c r="G462" s="10">
        <v>0</v>
      </c>
      <c r="H462" s="11">
        <v>0</v>
      </c>
      <c r="I462" s="11">
        <v>0</v>
      </c>
      <c r="J462" s="11">
        <v>0</v>
      </c>
      <c r="K462" s="11">
        <v>0</v>
      </c>
      <c r="L462" s="11">
        <v>0</v>
      </c>
      <c r="M462" s="11">
        <v>0</v>
      </c>
      <c r="N462" s="11">
        <v>0</v>
      </c>
      <c r="O462" s="11">
        <v>0</v>
      </c>
      <c r="P462" s="11">
        <v>0</v>
      </c>
      <c r="Q462" s="11">
        <v>0</v>
      </c>
      <c r="R462" s="11">
        <v>0</v>
      </c>
      <c r="S462" s="11">
        <v>0</v>
      </c>
      <c r="T462" s="11">
        <v>0</v>
      </c>
      <c r="U462" s="11">
        <v>0</v>
      </c>
      <c r="V462" s="12">
        <v>0.75370802743445497</v>
      </c>
      <c r="W462" s="11">
        <v>0</v>
      </c>
      <c r="X462" s="12">
        <v>0</v>
      </c>
      <c r="Y462" s="11">
        <v>0</v>
      </c>
    </row>
    <row r="463" spans="1:25" ht="62.25" customHeight="1" outlineLevel="2">
      <c r="A463" s="39" t="s">
        <v>417</v>
      </c>
      <c r="B463" s="8" t="s">
        <v>217</v>
      </c>
      <c r="C463" s="8" t="s">
        <v>233</v>
      </c>
      <c r="D463" s="13" t="s">
        <v>419</v>
      </c>
      <c r="E463" s="8"/>
      <c r="F463" s="9">
        <f>F464+F470+F474+F478+F509+F524</f>
        <v>745085.10998999991</v>
      </c>
      <c r="G463" s="10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2"/>
      <c r="W463" s="11"/>
      <c r="X463" s="12"/>
      <c r="Y463" s="11"/>
    </row>
    <row r="464" spans="1:25" ht="30" customHeight="1" outlineLevel="2">
      <c r="A464" s="39" t="s">
        <v>498</v>
      </c>
      <c r="B464" s="8" t="s">
        <v>217</v>
      </c>
      <c r="C464" s="8" t="s">
        <v>233</v>
      </c>
      <c r="D464" s="8" t="s">
        <v>499</v>
      </c>
      <c r="E464" s="8"/>
      <c r="F464" s="9">
        <f>F465</f>
        <v>4428.2727699999996</v>
      </c>
      <c r="G464" s="10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2"/>
      <c r="W464" s="11"/>
      <c r="X464" s="12"/>
      <c r="Y464" s="11"/>
    </row>
    <row r="465" spans="1:25" ht="127.5" customHeight="1" outlineLevel="2">
      <c r="A465" s="7" t="s">
        <v>346</v>
      </c>
      <c r="B465" s="8" t="s">
        <v>217</v>
      </c>
      <c r="C465" s="8" t="s">
        <v>233</v>
      </c>
      <c r="D465" s="8" t="s">
        <v>347</v>
      </c>
      <c r="E465" s="8"/>
      <c r="F465" s="9">
        <f>F466+F468</f>
        <v>4428.2727699999996</v>
      </c>
      <c r="G465" s="10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2"/>
      <c r="W465" s="11"/>
      <c r="X465" s="12"/>
      <c r="Y465" s="11"/>
    </row>
    <row r="466" spans="1:25" ht="50.25" customHeight="1" outlineLevel="2">
      <c r="A466" s="7" t="s">
        <v>27</v>
      </c>
      <c r="B466" s="8" t="s">
        <v>217</v>
      </c>
      <c r="C466" s="8" t="s">
        <v>233</v>
      </c>
      <c r="D466" s="8" t="s">
        <v>347</v>
      </c>
      <c r="E466" s="8">
        <v>200</v>
      </c>
      <c r="F466" s="9">
        <f>F467</f>
        <v>4311.9574499999999</v>
      </c>
      <c r="G466" s="10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2"/>
      <c r="W466" s="11"/>
      <c r="X466" s="12"/>
      <c r="Y466" s="11"/>
    </row>
    <row r="467" spans="1:25" ht="48.75" customHeight="1" outlineLevel="2">
      <c r="A467" s="7" t="s">
        <v>29</v>
      </c>
      <c r="B467" s="8" t="s">
        <v>217</v>
      </c>
      <c r="C467" s="8" t="s">
        <v>233</v>
      </c>
      <c r="D467" s="8" t="s">
        <v>347</v>
      </c>
      <c r="E467" s="8">
        <v>240</v>
      </c>
      <c r="F467" s="9">
        <v>4311.9574499999999</v>
      </c>
      <c r="G467" s="10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2"/>
      <c r="W467" s="11"/>
      <c r="X467" s="12"/>
      <c r="Y467" s="11"/>
    </row>
    <row r="468" spans="1:25" ht="54.75" customHeight="1" outlineLevel="2">
      <c r="A468" s="7" t="s">
        <v>169</v>
      </c>
      <c r="B468" s="8" t="s">
        <v>217</v>
      </c>
      <c r="C468" s="8" t="s">
        <v>233</v>
      </c>
      <c r="D468" s="8" t="s">
        <v>347</v>
      </c>
      <c r="E468" s="8">
        <v>600</v>
      </c>
      <c r="F468" s="9">
        <f>F469</f>
        <v>116.31532</v>
      </c>
      <c r="G468" s="10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2"/>
      <c r="W468" s="11"/>
      <c r="X468" s="12"/>
      <c r="Y468" s="11"/>
    </row>
    <row r="469" spans="1:25" ht="33.75" customHeight="1" outlineLevel="2">
      <c r="A469" s="7" t="s">
        <v>187</v>
      </c>
      <c r="B469" s="8" t="s">
        <v>217</v>
      </c>
      <c r="C469" s="8" t="s">
        <v>233</v>
      </c>
      <c r="D469" s="8" t="s">
        <v>347</v>
      </c>
      <c r="E469" s="8">
        <v>610</v>
      </c>
      <c r="F469" s="9">
        <v>116.31532</v>
      </c>
      <c r="G469" s="10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2"/>
      <c r="W469" s="11"/>
      <c r="X469" s="12"/>
      <c r="Y469" s="11"/>
    </row>
    <row r="470" spans="1:25" ht="33.75" customHeight="1" outlineLevel="2">
      <c r="A470" s="35" t="s">
        <v>500</v>
      </c>
      <c r="B470" s="8" t="s">
        <v>217</v>
      </c>
      <c r="C470" s="8" t="s">
        <v>233</v>
      </c>
      <c r="D470" s="8" t="s">
        <v>501</v>
      </c>
      <c r="E470" s="8"/>
      <c r="F470" s="9">
        <f>F471</f>
        <v>3216.7280799999999</v>
      </c>
      <c r="G470" s="10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2"/>
      <c r="W470" s="11"/>
      <c r="X470" s="12"/>
      <c r="Y470" s="11"/>
    </row>
    <row r="471" spans="1:25" ht="127.5" customHeight="1" outlineLevel="2">
      <c r="A471" s="7" t="s">
        <v>348</v>
      </c>
      <c r="B471" s="8" t="s">
        <v>217</v>
      </c>
      <c r="C471" s="8" t="s">
        <v>233</v>
      </c>
      <c r="D471" s="8" t="s">
        <v>349</v>
      </c>
      <c r="E471" s="8"/>
      <c r="F471" s="9">
        <f>F472</f>
        <v>3216.7280799999999</v>
      </c>
      <c r="G471" s="10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2"/>
      <c r="W471" s="11"/>
      <c r="X471" s="12"/>
      <c r="Y471" s="11"/>
    </row>
    <row r="472" spans="1:25" ht="48.75" customHeight="1" outlineLevel="2">
      <c r="A472" s="7" t="s">
        <v>169</v>
      </c>
      <c r="B472" s="8" t="s">
        <v>217</v>
      </c>
      <c r="C472" s="8" t="s">
        <v>233</v>
      </c>
      <c r="D472" s="8" t="s">
        <v>349</v>
      </c>
      <c r="E472" s="8">
        <v>600</v>
      </c>
      <c r="F472" s="9">
        <f>F473</f>
        <v>3216.7280799999999</v>
      </c>
      <c r="G472" s="10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2"/>
      <c r="W472" s="11"/>
      <c r="X472" s="12"/>
      <c r="Y472" s="11"/>
    </row>
    <row r="473" spans="1:25" ht="36" customHeight="1" outlineLevel="2">
      <c r="A473" s="7" t="s">
        <v>187</v>
      </c>
      <c r="B473" s="8" t="s">
        <v>217</v>
      </c>
      <c r="C473" s="8" t="s">
        <v>233</v>
      </c>
      <c r="D473" s="8" t="s">
        <v>349</v>
      </c>
      <c r="E473" s="8">
        <v>610</v>
      </c>
      <c r="F473" s="9">
        <v>3216.7280799999999</v>
      </c>
      <c r="G473" s="10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2"/>
      <c r="W473" s="11"/>
      <c r="X473" s="12"/>
      <c r="Y473" s="11"/>
    </row>
    <row r="474" spans="1:25" ht="68.25" customHeight="1" outlineLevel="2">
      <c r="A474" s="43" t="s">
        <v>447</v>
      </c>
      <c r="B474" s="8" t="s">
        <v>217</v>
      </c>
      <c r="C474" s="8" t="s">
        <v>233</v>
      </c>
      <c r="D474" s="13" t="s">
        <v>452</v>
      </c>
      <c r="E474" s="8"/>
      <c r="F474" s="9">
        <f>F475</f>
        <v>1570.25252</v>
      </c>
      <c r="G474" s="10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2"/>
      <c r="W474" s="11"/>
      <c r="X474" s="12"/>
      <c r="Y474" s="11"/>
    </row>
    <row r="475" spans="1:25" ht="48.75" customHeight="1" outlineLevel="2">
      <c r="A475" s="36" t="s">
        <v>381</v>
      </c>
      <c r="B475" s="8" t="s">
        <v>217</v>
      </c>
      <c r="C475" s="8" t="s">
        <v>233</v>
      </c>
      <c r="D475" s="8" t="s">
        <v>382</v>
      </c>
      <c r="E475" s="8"/>
      <c r="F475" s="9">
        <f>F476</f>
        <v>1570.25252</v>
      </c>
      <c r="G475" s="10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2"/>
      <c r="W475" s="11"/>
      <c r="X475" s="12"/>
      <c r="Y475" s="11"/>
    </row>
    <row r="476" spans="1:25" ht="57" customHeight="1" outlineLevel="2">
      <c r="A476" s="7" t="s">
        <v>169</v>
      </c>
      <c r="B476" s="8" t="s">
        <v>217</v>
      </c>
      <c r="C476" s="8" t="s">
        <v>233</v>
      </c>
      <c r="D476" s="8" t="s">
        <v>382</v>
      </c>
      <c r="E476" s="8">
        <v>600</v>
      </c>
      <c r="F476" s="9">
        <f>F477</f>
        <v>1570.25252</v>
      </c>
      <c r="G476" s="10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2"/>
      <c r="W476" s="11"/>
      <c r="X476" s="12"/>
      <c r="Y476" s="11"/>
    </row>
    <row r="477" spans="1:25" ht="30.75" customHeight="1" outlineLevel="2">
      <c r="A477" s="7" t="s">
        <v>187</v>
      </c>
      <c r="B477" s="8" t="s">
        <v>217</v>
      </c>
      <c r="C477" s="8" t="s">
        <v>233</v>
      </c>
      <c r="D477" s="8" t="s">
        <v>382</v>
      </c>
      <c r="E477" s="8">
        <v>610</v>
      </c>
      <c r="F477" s="9">
        <v>1570.25252</v>
      </c>
      <c r="G477" s="10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2"/>
      <c r="W477" s="11"/>
      <c r="X477" s="12"/>
      <c r="Y477" s="11"/>
    </row>
    <row r="478" spans="1:25" ht="51" customHeight="1" outlineLevel="2">
      <c r="A478" s="39" t="s">
        <v>502</v>
      </c>
      <c r="B478" s="8" t="s">
        <v>217</v>
      </c>
      <c r="C478" s="8" t="s">
        <v>233</v>
      </c>
      <c r="D478" s="13" t="s">
        <v>503</v>
      </c>
      <c r="E478" s="8"/>
      <c r="F478" s="9">
        <f>F479+F482+F485+F488+F491+F494+F497+F500+F503+F506</f>
        <v>611085.08024999988</v>
      </c>
      <c r="G478" s="10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2"/>
      <c r="W478" s="11"/>
      <c r="X478" s="12"/>
      <c r="Y478" s="11"/>
    </row>
    <row r="479" spans="1:25" ht="68.25" customHeight="1" outlineLevel="3">
      <c r="A479" s="7" t="s">
        <v>234</v>
      </c>
      <c r="B479" s="8" t="s">
        <v>217</v>
      </c>
      <c r="C479" s="8" t="s">
        <v>233</v>
      </c>
      <c r="D479" s="13" t="s">
        <v>235</v>
      </c>
      <c r="E479" s="8"/>
      <c r="F479" s="9">
        <f>F480</f>
        <v>107549.38859</v>
      </c>
      <c r="G479" s="10">
        <v>0</v>
      </c>
      <c r="H479" s="11">
        <v>0</v>
      </c>
      <c r="I479" s="11">
        <v>0</v>
      </c>
      <c r="J479" s="11">
        <v>0</v>
      </c>
      <c r="K479" s="11">
        <v>0</v>
      </c>
      <c r="L479" s="11">
        <v>0</v>
      </c>
      <c r="M479" s="11">
        <v>0</v>
      </c>
      <c r="N479" s="11">
        <v>0</v>
      </c>
      <c r="O479" s="11">
        <v>0</v>
      </c>
      <c r="P479" s="11">
        <v>0</v>
      </c>
      <c r="Q479" s="11">
        <v>0</v>
      </c>
      <c r="R479" s="11">
        <v>0</v>
      </c>
      <c r="S479" s="11">
        <v>0</v>
      </c>
      <c r="T479" s="11">
        <v>0</v>
      </c>
      <c r="U479" s="11">
        <v>0</v>
      </c>
      <c r="V479" s="12">
        <v>0.79206963083993398</v>
      </c>
      <c r="W479" s="11">
        <v>0</v>
      </c>
      <c r="X479" s="12">
        <v>0</v>
      </c>
      <c r="Y479" s="11">
        <v>0</v>
      </c>
    </row>
    <row r="480" spans="1:25" ht="51" customHeight="1" outlineLevel="4">
      <c r="A480" s="7" t="s">
        <v>169</v>
      </c>
      <c r="B480" s="8" t="s">
        <v>217</v>
      </c>
      <c r="C480" s="8" t="s">
        <v>233</v>
      </c>
      <c r="D480" s="13" t="s">
        <v>235</v>
      </c>
      <c r="E480" s="8" t="s">
        <v>170</v>
      </c>
      <c r="F480" s="9">
        <f>F481</f>
        <v>107549.38859</v>
      </c>
      <c r="G480" s="10">
        <v>0</v>
      </c>
      <c r="H480" s="11">
        <v>0</v>
      </c>
      <c r="I480" s="11">
        <v>0</v>
      </c>
      <c r="J480" s="11">
        <v>0</v>
      </c>
      <c r="K480" s="11">
        <v>0</v>
      </c>
      <c r="L480" s="11">
        <v>0</v>
      </c>
      <c r="M480" s="11">
        <v>0</v>
      </c>
      <c r="N480" s="11">
        <v>0</v>
      </c>
      <c r="O480" s="11">
        <v>0</v>
      </c>
      <c r="P480" s="11">
        <v>0</v>
      </c>
      <c r="Q480" s="11">
        <v>0</v>
      </c>
      <c r="R480" s="11">
        <v>0</v>
      </c>
      <c r="S480" s="11">
        <v>0</v>
      </c>
      <c r="T480" s="11">
        <v>0</v>
      </c>
      <c r="U480" s="11">
        <v>0</v>
      </c>
      <c r="V480" s="12">
        <v>0.79206963083993398</v>
      </c>
      <c r="W480" s="11">
        <v>0</v>
      </c>
      <c r="X480" s="12">
        <v>0</v>
      </c>
      <c r="Y480" s="11">
        <v>0</v>
      </c>
    </row>
    <row r="481" spans="1:25" ht="27" customHeight="1" outlineLevel="5">
      <c r="A481" s="7" t="s">
        <v>187</v>
      </c>
      <c r="B481" s="8" t="s">
        <v>217</v>
      </c>
      <c r="C481" s="8" t="s">
        <v>233</v>
      </c>
      <c r="D481" s="13" t="s">
        <v>235</v>
      </c>
      <c r="E481" s="8" t="s">
        <v>188</v>
      </c>
      <c r="F481" s="9">
        <v>107549.38859</v>
      </c>
      <c r="G481" s="10">
        <v>0</v>
      </c>
      <c r="H481" s="11">
        <v>0</v>
      </c>
      <c r="I481" s="11">
        <v>0</v>
      </c>
      <c r="J481" s="11">
        <v>0</v>
      </c>
      <c r="K481" s="11">
        <v>0</v>
      </c>
      <c r="L481" s="11">
        <v>0</v>
      </c>
      <c r="M481" s="11">
        <v>0</v>
      </c>
      <c r="N481" s="11">
        <v>0</v>
      </c>
      <c r="O481" s="11">
        <v>0</v>
      </c>
      <c r="P481" s="11">
        <v>0</v>
      </c>
      <c r="Q481" s="11">
        <v>0</v>
      </c>
      <c r="R481" s="11">
        <v>0</v>
      </c>
      <c r="S481" s="11">
        <v>0</v>
      </c>
      <c r="T481" s="11">
        <v>0</v>
      </c>
      <c r="U481" s="11">
        <v>0</v>
      </c>
      <c r="V481" s="12">
        <v>0.79206963083993398</v>
      </c>
      <c r="W481" s="11">
        <v>0</v>
      </c>
      <c r="X481" s="12">
        <v>0</v>
      </c>
      <c r="Y481" s="11">
        <v>0</v>
      </c>
    </row>
    <row r="482" spans="1:25" ht="48.75" customHeight="1" outlineLevel="5">
      <c r="A482" s="7" t="s">
        <v>236</v>
      </c>
      <c r="B482" s="8" t="s">
        <v>217</v>
      </c>
      <c r="C482" s="8" t="s">
        <v>233</v>
      </c>
      <c r="D482" s="13" t="s">
        <v>237</v>
      </c>
      <c r="E482" s="8"/>
      <c r="F482" s="9">
        <f>F483</f>
        <v>49426.308089999999</v>
      </c>
      <c r="G482" s="10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2"/>
      <c r="W482" s="11"/>
      <c r="X482" s="12"/>
      <c r="Y482" s="11"/>
    </row>
    <row r="483" spans="1:25" ht="49.5" customHeight="1" outlineLevel="5">
      <c r="A483" s="7" t="s">
        <v>169</v>
      </c>
      <c r="B483" s="8" t="s">
        <v>217</v>
      </c>
      <c r="C483" s="8" t="s">
        <v>233</v>
      </c>
      <c r="D483" s="13" t="s">
        <v>237</v>
      </c>
      <c r="E483" s="8" t="s">
        <v>170</v>
      </c>
      <c r="F483" s="9">
        <f>F484</f>
        <v>49426.308089999999</v>
      </c>
      <c r="G483" s="10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2"/>
      <c r="W483" s="11"/>
      <c r="X483" s="12"/>
      <c r="Y483" s="11"/>
    </row>
    <row r="484" spans="1:25" ht="27" customHeight="1" outlineLevel="5">
      <c r="A484" s="7" t="s">
        <v>187</v>
      </c>
      <c r="B484" s="8" t="s">
        <v>217</v>
      </c>
      <c r="C484" s="8" t="s">
        <v>233</v>
      </c>
      <c r="D484" s="13" t="s">
        <v>237</v>
      </c>
      <c r="E484" s="8" t="s">
        <v>188</v>
      </c>
      <c r="F484" s="9">
        <v>49426.308089999999</v>
      </c>
      <c r="G484" s="10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2"/>
      <c r="W484" s="11"/>
      <c r="X484" s="12"/>
      <c r="Y484" s="11"/>
    </row>
    <row r="485" spans="1:25" ht="51" customHeight="1" outlineLevel="5">
      <c r="A485" s="34" t="s">
        <v>359</v>
      </c>
      <c r="B485" s="8" t="s">
        <v>217</v>
      </c>
      <c r="C485" s="8" t="s">
        <v>233</v>
      </c>
      <c r="D485" s="13" t="s">
        <v>361</v>
      </c>
      <c r="E485" s="8"/>
      <c r="F485" s="9">
        <f>F486</f>
        <v>2600</v>
      </c>
      <c r="G485" s="10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2"/>
      <c r="W485" s="11"/>
      <c r="X485" s="12"/>
      <c r="Y485" s="11"/>
    </row>
    <row r="486" spans="1:25" ht="51.75" customHeight="1" outlineLevel="5">
      <c r="A486" s="34" t="s">
        <v>169</v>
      </c>
      <c r="B486" s="8" t="s">
        <v>217</v>
      </c>
      <c r="C486" s="8" t="s">
        <v>233</v>
      </c>
      <c r="D486" s="13" t="s">
        <v>361</v>
      </c>
      <c r="E486" s="8" t="s">
        <v>170</v>
      </c>
      <c r="F486" s="9">
        <f>F487</f>
        <v>2600</v>
      </c>
      <c r="G486" s="10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2"/>
      <c r="W486" s="11"/>
      <c r="X486" s="12"/>
      <c r="Y486" s="11"/>
    </row>
    <row r="487" spans="1:25" ht="27" customHeight="1" outlineLevel="5">
      <c r="A487" s="34" t="s">
        <v>187</v>
      </c>
      <c r="B487" s="8" t="s">
        <v>217</v>
      </c>
      <c r="C487" s="8" t="s">
        <v>233</v>
      </c>
      <c r="D487" s="13" t="s">
        <v>361</v>
      </c>
      <c r="E487" s="8" t="s">
        <v>188</v>
      </c>
      <c r="F487" s="9">
        <v>2600</v>
      </c>
      <c r="G487" s="10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2"/>
      <c r="W487" s="11"/>
      <c r="X487" s="12"/>
      <c r="Y487" s="11"/>
    </row>
    <row r="488" spans="1:25" ht="49.5" customHeight="1" outlineLevel="5">
      <c r="A488" s="34" t="s">
        <v>360</v>
      </c>
      <c r="B488" s="8" t="s">
        <v>217</v>
      </c>
      <c r="C488" s="8" t="s">
        <v>233</v>
      </c>
      <c r="D488" s="13" t="s">
        <v>362</v>
      </c>
      <c r="E488" s="8"/>
      <c r="F488" s="9">
        <f>F489</f>
        <v>2517.5929099999998</v>
      </c>
      <c r="G488" s="10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2"/>
      <c r="W488" s="11"/>
      <c r="X488" s="12"/>
      <c r="Y488" s="11"/>
    </row>
    <row r="489" spans="1:25" ht="48" customHeight="1" outlineLevel="5">
      <c r="A489" s="34" t="s">
        <v>169</v>
      </c>
      <c r="B489" s="8" t="s">
        <v>217</v>
      </c>
      <c r="C489" s="8" t="s">
        <v>233</v>
      </c>
      <c r="D489" s="13" t="s">
        <v>362</v>
      </c>
      <c r="E489" s="8" t="s">
        <v>170</v>
      </c>
      <c r="F489" s="9">
        <f>F490</f>
        <v>2517.5929099999998</v>
      </c>
      <c r="G489" s="10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2"/>
      <c r="W489" s="11"/>
      <c r="X489" s="12"/>
      <c r="Y489" s="11"/>
    </row>
    <row r="490" spans="1:25" ht="27" customHeight="1" outlineLevel="5">
      <c r="A490" s="34" t="s">
        <v>187</v>
      </c>
      <c r="B490" s="8" t="s">
        <v>217</v>
      </c>
      <c r="C490" s="8" t="s">
        <v>233</v>
      </c>
      <c r="D490" s="13" t="s">
        <v>362</v>
      </c>
      <c r="E490" s="8" t="s">
        <v>188</v>
      </c>
      <c r="F490" s="9">
        <v>2517.5929099999998</v>
      </c>
      <c r="G490" s="10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2"/>
      <c r="W490" s="11"/>
      <c r="X490" s="12"/>
      <c r="Y490" s="11"/>
    </row>
    <row r="491" spans="1:25" ht="105.75" customHeight="1" outlineLevel="3">
      <c r="A491" s="7" t="s">
        <v>238</v>
      </c>
      <c r="B491" s="8" t="s">
        <v>217</v>
      </c>
      <c r="C491" s="8" t="s">
        <v>233</v>
      </c>
      <c r="D491" s="13" t="s">
        <v>239</v>
      </c>
      <c r="E491" s="8"/>
      <c r="F491" s="9">
        <f>F492</f>
        <v>405.4</v>
      </c>
      <c r="G491" s="10">
        <v>0</v>
      </c>
      <c r="H491" s="11">
        <v>0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0</v>
      </c>
      <c r="O491" s="11">
        <v>0</v>
      </c>
      <c r="P491" s="11">
        <v>0</v>
      </c>
      <c r="Q491" s="11">
        <v>0</v>
      </c>
      <c r="R491" s="11">
        <v>0</v>
      </c>
      <c r="S491" s="11">
        <v>0</v>
      </c>
      <c r="T491" s="11">
        <v>0</v>
      </c>
      <c r="U491" s="11">
        <v>0</v>
      </c>
      <c r="V491" s="12">
        <v>0.94039692619533299</v>
      </c>
      <c r="W491" s="11">
        <v>0</v>
      </c>
      <c r="X491" s="12">
        <v>0</v>
      </c>
      <c r="Y491" s="11">
        <v>0</v>
      </c>
    </row>
    <row r="492" spans="1:25" ht="45.75" customHeight="1" outlineLevel="4">
      <c r="A492" s="7" t="s">
        <v>169</v>
      </c>
      <c r="B492" s="8" t="s">
        <v>217</v>
      </c>
      <c r="C492" s="8" t="s">
        <v>233</v>
      </c>
      <c r="D492" s="13" t="s">
        <v>239</v>
      </c>
      <c r="E492" s="8" t="s">
        <v>170</v>
      </c>
      <c r="F492" s="9">
        <f>F493</f>
        <v>405.4</v>
      </c>
      <c r="G492" s="10">
        <v>0</v>
      </c>
      <c r="H492" s="11">
        <v>0</v>
      </c>
      <c r="I492" s="11">
        <v>0</v>
      </c>
      <c r="J492" s="11">
        <v>0</v>
      </c>
      <c r="K492" s="11">
        <v>0</v>
      </c>
      <c r="L492" s="11">
        <v>0</v>
      </c>
      <c r="M492" s="11">
        <v>0</v>
      </c>
      <c r="N492" s="11">
        <v>0</v>
      </c>
      <c r="O492" s="11">
        <v>0</v>
      </c>
      <c r="P492" s="11">
        <v>0</v>
      </c>
      <c r="Q492" s="11">
        <v>0</v>
      </c>
      <c r="R492" s="11">
        <v>0</v>
      </c>
      <c r="S492" s="11">
        <v>0</v>
      </c>
      <c r="T492" s="11">
        <v>0</v>
      </c>
      <c r="U492" s="11">
        <v>0</v>
      </c>
      <c r="V492" s="12">
        <v>0.94039692619533299</v>
      </c>
      <c r="W492" s="11">
        <v>0</v>
      </c>
      <c r="X492" s="12">
        <v>0</v>
      </c>
      <c r="Y492" s="11">
        <v>0</v>
      </c>
    </row>
    <row r="493" spans="1:25" ht="31.5" customHeight="1" outlineLevel="5">
      <c r="A493" s="7" t="s">
        <v>187</v>
      </c>
      <c r="B493" s="8" t="s">
        <v>217</v>
      </c>
      <c r="C493" s="8" t="s">
        <v>233</v>
      </c>
      <c r="D493" s="13" t="s">
        <v>239</v>
      </c>
      <c r="E493" s="8" t="s">
        <v>188</v>
      </c>
      <c r="F493" s="9">
        <v>405.4</v>
      </c>
      <c r="G493" s="10">
        <v>0</v>
      </c>
      <c r="H493" s="11">
        <v>0</v>
      </c>
      <c r="I493" s="11">
        <v>0</v>
      </c>
      <c r="J493" s="11">
        <v>0</v>
      </c>
      <c r="K493" s="11">
        <v>0</v>
      </c>
      <c r="L493" s="11">
        <v>0</v>
      </c>
      <c r="M493" s="11">
        <v>0</v>
      </c>
      <c r="N493" s="11">
        <v>0</v>
      </c>
      <c r="O493" s="11">
        <v>0</v>
      </c>
      <c r="P493" s="11">
        <v>0</v>
      </c>
      <c r="Q493" s="11">
        <v>0</v>
      </c>
      <c r="R493" s="11">
        <v>0</v>
      </c>
      <c r="S493" s="11">
        <v>0</v>
      </c>
      <c r="T493" s="11">
        <v>0</v>
      </c>
      <c r="U493" s="11">
        <v>0</v>
      </c>
      <c r="V493" s="12">
        <v>0.94039692619533299</v>
      </c>
      <c r="W493" s="11">
        <v>0</v>
      </c>
      <c r="X493" s="12">
        <v>0</v>
      </c>
      <c r="Y493" s="11">
        <v>0</v>
      </c>
    </row>
    <row r="494" spans="1:25" ht="204.75" customHeight="1" outlineLevel="3">
      <c r="A494" s="23" t="s">
        <v>240</v>
      </c>
      <c r="B494" s="8" t="s">
        <v>217</v>
      </c>
      <c r="C494" s="8" t="s">
        <v>233</v>
      </c>
      <c r="D494" s="13" t="s">
        <v>241</v>
      </c>
      <c r="E494" s="8"/>
      <c r="F494" s="9">
        <f>F495</f>
        <v>357620.3</v>
      </c>
      <c r="G494" s="10">
        <v>0</v>
      </c>
      <c r="H494" s="11">
        <v>0</v>
      </c>
      <c r="I494" s="11">
        <v>0</v>
      </c>
      <c r="J494" s="11">
        <v>0</v>
      </c>
      <c r="K494" s="11">
        <v>0</v>
      </c>
      <c r="L494" s="11">
        <v>0</v>
      </c>
      <c r="M494" s="11">
        <v>0</v>
      </c>
      <c r="N494" s="11">
        <v>0</v>
      </c>
      <c r="O494" s="11">
        <v>0</v>
      </c>
      <c r="P494" s="11">
        <v>0</v>
      </c>
      <c r="Q494" s="11">
        <v>0</v>
      </c>
      <c r="R494" s="11">
        <v>0</v>
      </c>
      <c r="S494" s="11">
        <v>0</v>
      </c>
      <c r="T494" s="11">
        <v>0</v>
      </c>
      <c r="U494" s="11">
        <v>0</v>
      </c>
      <c r="V494" s="12">
        <v>0.79148488282321605</v>
      </c>
      <c r="W494" s="11">
        <v>0</v>
      </c>
      <c r="X494" s="12">
        <v>0</v>
      </c>
      <c r="Y494" s="11">
        <v>0</v>
      </c>
    </row>
    <row r="495" spans="1:25" ht="53.25" customHeight="1" outlineLevel="4">
      <c r="A495" s="7" t="s">
        <v>169</v>
      </c>
      <c r="B495" s="8" t="s">
        <v>217</v>
      </c>
      <c r="C495" s="8" t="s">
        <v>233</v>
      </c>
      <c r="D495" s="13" t="s">
        <v>241</v>
      </c>
      <c r="E495" s="8" t="s">
        <v>170</v>
      </c>
      <c r="F495" s="9">
        <f>F496</f>
        <v>357620.3</v>
      </c>
      <c r="G495" s="10">
        <v>0</v>
      </c>
      <c r="H495" s="11">
        <v>0</v>
      </c>
      <c r="I495" s="11">
        <v>0</v>
      </c>
      <c r="J495" s="11">
        <v>0</v>
      </c>
      <c r="K495" s="11">
        <v>0</v>
      </c>
      <c r="L495" s="11">
        <v>0</v>
      </c>
      <c r="M495" s="11">
        <v>0</v>
      </c>
      <c r="N495" s="11">
        <v>0</v>
      </c>
      <c r="O495" s="11">
        <v>0</v>
      </c>
      <c r="P495" s="11">
        <v>0</v>
      </c>
      <c r="Q495" s="11">
        <v>0</v>
      </c>
      <c r="R495" s="11">
        <v>0</v>
      </c>
      <c r="S495" s="11">
        <v>0</v>
      </c>
      <c r="T495" s="11">
        <v>0</v>
      </c>
      <c r="U495" s="11">
        <v>0</v>
      </c>
      <c r="V495" s="12">
        <v>0.79148488282321605</v>
      </c>
      <c r="W495" s="11">
        <v>0</v>
      </c>
      <c r="X495" s="12">
        <v>0</v>
      </c>
      <c r="Y495" s="11">
        <v>0</v>
      </c>
    </row>
    <row r="496" spans="1:25" ht="30.75" customHeight="1" outlineLevel="5">
      <c r="A496" s="7" t="s">
        <v>187</v>
      </c>
      <c r="B496" s="8" t="s">
        <v>217</v>
      </c>
      <c r="C496" s="8" t="s">
        <v>233</v>
      </c>
      <c r="D496" s="13" t="s">
        <v>241</v>
      </c>
      <c r="E496" s="8" t="s">
        <v>188</v>
      </c>
      <c r="F496" s="9">
        <v>357620.3</v>
      </c>
      <c r="G496" s="10">
        <v>0</v>
      </c>
      <c r="H496" s="11">
        <v>0</v>
      </c>
      <c r="I496" s="11">
        <v>0</v>
      </c>
      <c r="J496" s="11">
        <v>0</v>
      </c>
      <c r="K496" s="11">
        <v>0</v>
      </c>
      <c r="L496" s="11">
        <v>0</v>
      </c>
      <c r="M496" s="11">
        <v>0</v>
      </c>
      <c r="N496" s="11">
        <v>0</v>
      </c>
      <c r="O496" s="11">
        <v>0</v>
      </c>
      <c r="P496" s="11">
        <v>0</v>
      </c>
      <c r="Q496" s="11">
        <v>0</v>
      </c>
      <c r="R496" s="11">
        <v>0</v>
      </c>
      <c r="S496" s="11">
        <v>0</v>
      </c>
      <c r="T496" s="11">
        <v>0</v>
      </c>
      <c r="U496" s="11">
        <v>0</v>
      </c>
      <c r="V496" s="12">
        <v>0.79148488282321605</v>
      </c>
      <c r="W496" s="11">
        <v>0</v>
      </c>
      <c r="X496" s="12">
        <v>0</v>
      </c>
      <c r="Y496" s="11">
        <v>0</v>
      </c>
    </row>
    <row r="497" spans="1:25" ht="85.5" customHeight="1" outlineLevel="3">
      <c r="A497" s="7" t="s">
        <v>189</v>
      </c>
      <c r="B497" s="8" t="s">
        <v>217</v>
      </c>
      <c r="C497" s="8" t="s">
        <v>233</v>
      </c>
      <c r="D497" s="13" t="s">
        <v>242</v>
      </c>
      <c r="E497" s="8"/>
      <c r="F497" s="9">
        <f>F498</f>
        <v>12508.6</v>
      </c>
      <c r="G497" s="10">
        <v>0</v>
      </c>
      <c r="H497" s="11">
        <v>0</v>
      </c>
      <c r="I497" s="11">
        <v>0</v>
      </c>
      <c r="J497" s="11">
        <v>0</v>
      </c>
      <c r="K497" s="11">
        <v>0</v>
      </c>
      <c r="L497" s="11">
        <v>0</v>
      </c>
      <c r="M497" s="11">
        <v>0</v>
      </c>
      <c r="N497" s="11">
        <v>0</v>
      </c>
      <c r="O497" s="11">
        <v>0</v>
      </c>
      <c r="P497" s="11">
        <v>0</v>
      </c>
      <c r="Q497" s="11">
        <v>0</v>
      </c>
      <c r="R497" s="11">
        <v>0</v>
      </c>
      <c r="S497" s="11">
        <v>0</v>
      </c>
      <c r="T497" s="11">
        <v>0</v>
      </c>
      <c r="U497" s="11">
        <v>0</v>
      </c>
      <c r="V497" s="12">
        <v>0.79837481251291098</v>
      </c>
      <c r="W497" s="11">
        <v>0</v>
      </c>
      <c r="X497" s="12">
        <v>0</v>
      </c>
      <c r="Y497" s="11">
        <v>0</v>
      </c>
    </row>
    <row r="498" spans="1:25" ht="48" customHeight="1" outlineLevel="4">
      <c r="A498" s="7" t="s">
        <v>169</v>
      </c>
      <c r="B498" s="8" t="s">
        <v>217</v>
      </c>
      <c r="C498" s="8" t="s">
        <v>233</v>
      </c>
      <c r="D498" s="13" t="s">
        <v>242</v>
      </c>
      <c r="E498" s="8" t="s">
        <v>170</v>
      </c>
      <c r="F498" s="9">
        <f>F499</f>
        <v>12508.6</v>
      </c>
      <c r="G498" s="10">
        <v>0</v>
      </c>
      <c r="H498" s="11">
        <v>0</v>
      </c>
      <c r="I498" s="11">
        <v>0</v>
      </c>
      <c r="J498" s="11">
        <v>0</v>
      </c>
      <c r="K498" s="11">
        <v>0</v>
      </c>
      <c r="L498" s="11">
        <v>0</v>
      </c>
      <c r="M498" s="11">
        <v>0</v>
      </c>
      <c r="N498" s="11">
        <v>0</v>
      </c>
      <c r="O498" s="11">
        <v>0</v>
      </c>
      <c r="P498" s="11">
        <v>0</v>
      </c>
      <c r="Q498" s="11">
        <v>0</v>
      </c>
      <c r="R498" s="11">
        <v>0</v>
      </c>
      <c r="S498" s="11">
        <v>0</v>
      </c>
      <c r="T498" s="11">
        <v>0</v>
      </c>
      <c r="U498" s="11">
        <v>0</v>
      </c>
      <c r="V498" s="12">
        <v>0.79837481251291098</v>
      </c>
      <c r="W498" s="11">
        <v>0</v>
      </c>
      <c r="X498" s="12">
        <v>0</v>
      </c>
      <c r="Y498" s="11">
        <v>0</v>
      </c>
    </row>
    <row r="499" spans="1:25" ht="29.25" customHeight="1" outlineLevel="5">
      <c r="A499" s="7" t="s">
        <v>187</v>
      </c>
      <c r="B499" s="8" t="s">
        <v>217</v>
      </c>
      <c r="C499" s="8" t="s">
        <v>233</v>
      </c>
      <c r="D499" s="13" t="s">
        <v>242</v>
      </c>
      <c r="E499" s="8" t="s">
        <v>188</v>
      </c>
      <c r="F499" s="9">
        <v>12508.6</v>
      </c>
      <c r="G499" s="10">
        <v>0</v>
      </c>
      <c r="H499" s="11">
        <v>0</v>
      </c>
      <c r="I499" s="11">
        <v>0</v>
      </c>
      <c r="J499" s="11">
        <v>0</v>
      </c>
      <c r="K499" s="11">
        <v>0</v>
      </c>
      <c r="L499" s="11">
        <v>0</v>
      </c>
      <c r="M499" s="11">
        <v>0</v>
      </c>
      <c r="N499" s="11">
        <v>0</v>
      </c>
      <c r="O499" s="11">
        <v>0</v>
      </c>
      <c r="P499" s="11">
        <v>0</v>
      </c>
      <c r="Q499" s="11">
        <v>0</v>
      </c>
      <c r="R499" s="11">
        <v>0</v>
      </c>
      <c r="S499" s="11">
        <v>0</v>
      </c>
      <c r="T499" s="11">
        <v>0</v>
      </c>
      <c r="U499" s="11">
        <v>0</v>
      </c>
      <c r="V499" s="12">
        <v>0.79837481251291098</v>
      </c>
      <c r="W499" s="11">
        <v>0</v>
      </c>
      <c r="X499" s="12">
        <v>0</v>
      </c>
      <c r="Y499" s="11">
        <v>0</v>
      </c>
    </row>
    <row r="500" spans="1:25" ht="102.75" customHeight="1" outlineLevel="3">
      <c r="A500" s="7" t="s">
        <v>243</v>
      </c>
      <c r="B500" s="8" t="s">
        <v>217</v>
      </c>
      <c r="C500" s="8" t="s">
        <v>233</v>
      </c>
      <c r="D500" s="13" t="s">
        <v>244</v>
      </c>
      <c r="E500" s="8"/>
      <c r="F500" s="9">
        <f>F501</f>
        <v>20318.7</v>
      </c>
      <c r="G500" s="10">
        <v>0</v>
      </c>
      <c r="H500" s="11">
        <v>0</v>
      </c>
      <c r="I500" s="11">
        <v>0</v>
      </c>
      <c r="J500" s="11">
        <v>0</v>
      </c>
      <c r="K500" s="11">
        <v>0</v>
      </c>
      <c r="L500" s="11">
        <v>0</v>
      </c>
      <c r="M500" s="11">
        <v>0</v>
      </c>
      <c r="N500" s="11">
        <v>0</v>
      </c>
      <c r="O500" s="11">
        <v>0</v>
      </c>
      <c r="P500" s="11">
        <v>0</v>
      </c>
      <c r="Q500" s="11">
        <v>0</v>
      </c>
      <c r="R500" s="11">
        <v>0</v>
      </c>
      <c r="S500" s="11">
        <v>0</v>
      </c>
      <c r="T500" s="11">
        <v>0</v>
      </c>
      <c r="U500" s="11">
        <v>0</v>
      </c>
      <c r="V500" s="12">
        <v>0.58900651743778099</v>
      </c>
      <c r="W500" s="11">
        <v>0</v>
      </c>
      <c r="X500" s="12">
        <v>0</v>
      </c>
      <c r="Y500" s="11">
        <v>0</v>
      </c>
    </row>
    <row r="501" spans="1:25" ht="46.5" customHeight="1" outlineLevel="4">
      <c r="A501" s="7" t="s">
        <v>169</v>
      </c>
      <c r="B501" s="8" t="s">
        <v>217</v>
      </c>
      <c r="C501" s="8" t="s">
        <v>233</v>
      </c>
      <c r="D501" s="13" t="s">
        <v>244</v>
      </c>
      <c r="E501" s="8" t="s">
        <v>170</v>
      </c>
      <c r="F501" s="9">
        <f>F502</f>
        <v>20318.7</v>
      </c>
      <c r="G501" s="10">
        <v>0</v>
      </c>
      <c r="H501" s="11">
        <v>0</v>
      </c>
      <c r="I501" s="11">
        <v>0</v>
      </c>
      <c r="J501" s="11">
        <v>0</v>
      </c>
      <c r="K501" s="11">
        <v>0</v>
      </c>
      <c r="L501" s="11">
        <v>0</v>
      </c>
      <c r="M501" s="11">
        <v>0</v>
      </c>
      <c r="N501" s="11">
        <v>0</v>
      </c>
      <c r="O501" s="11">
        <v>0</v>
      </c>
      <c r="P501" s="11">
        <v>0</v>
      </c>
      <c r="Q501" s="11">
        <v>0</v>
      </c>
      <c r="R501" s="11">
        <v>0</v>
      </c>
      <c r="S501" s="11">
        <v>0</v>
      </c>
      <c r="T501" s="11">
        <v>0</v>
      </c>
      <c r="U501" s="11">
        <v>0</v>
      </c>
      <c r="V501" s="12">
        <v>0.58900651743778099</v>
      </c>
      <c r="W501" s="11">
        <v>0</v>
      </c>
      <c r="X501" s="12">
        <v>0</v>
      </c>
      <c r="Y501" s="11">
        <v>0</v>
      </c>
    </row>
    <row r="502" spans="1:25" ht="28.5" customHeight="1" outlineLevel="5">
      <c r="A502" s="7" t="s">
        <v>187</v>
      </c>
      <c r="B502" s="8" t="s">
        <v>217</v>
      </c>
      <c r="C502" s="8" t="s">
        <v>233</v>
      </c>
      <c r="D502" s="13" t="s">
        <v>244</v>
      </c>
      <c r="E502" s="8" t="s">
        <v>188</v>
      </c>
      <c r="F502" s="9">
        <v>20318.7</v>
      </c>
      <c r="G502" s="10">
        <v>0</v>
      </c>
      <c r="H502" s="11">
        <v>0</v>
      </c>
      <c r="I502" s="11">
        <v>0</v>
      </c>
      <c r="J502" s="11">
        <v>0</v>
      </c>
      <c r="K502" s="11">
        <v>0</v>
      </c>
      <c r="L502" s="11">
        <v>0</v>
      </c>
      <c r="M502" s="11">
        <v>0</v>
      </c>
      <c r="N502" s="11">
        <v>0</v>
      </c>
      <c r="O502" s="11">
        <v>0</v>
      </c>
      <c r="P502" s="11">
        <v>0</v>
      </c>
      <c r="Q502" s="11">
        <v>0</v>
      </c>
      <c r="R502" s="11">
        <v>0</v>
      </c>
      <c r="S502" s="11">
        <v>0</v>
      </c>
      <c r="T502" s="11">
        <v>0</v>
      </c>
      <c r="U502" s="11">
        <v>0</v>
      </c>
      <c r="V502" s="12">
        <v>0.58900651743778099</v>
      </c>
      <c r="W502" s="11">
        <v>0</v>
      </c>
      <c r="X502" s="12">
        <v>0</v>
      </c>
      <c r="Y502" s="11">
        <v>0</v>
      </c>
    </row>
    <row r="503" spans="1:25" ht="75" outlineLevel="3">
      <c r="A503" s="7" t="s">
        <v>245</v>
      </c>
      <c r="B503" s="8" t="s">
        <v>217</v>
      </c>
      <c r="C503" s="8" t="s">
        <v>233</v>
      </c>
      <c r="D503" s="8" t="s">
        <v>246</v>
      </c>
      <c r="E503" s="8"/>
      <c r="F503" s="9">
        <f>F504</f>
        <v>24611.590660000002</v>
      </c>
      <c r="G503" s="10">
        <v>0</v>
      </c>
      <c r="H503" s="11">
        <v>0</v>
      </c>
      <c r="I503" s="11">
        <v>0</v>
      </c>
      <c r="J503" s="11">
        <v>0</v>
      </c>
      <c r="K503" s="11">
        <v>0</v>
      </c>
      <c r="L503" s="11">
        <v>0</v>
      </c>
      <c r="M503" s="11">
        <v>0</v>
      </c>
      <c r="N503" s="11">
        <v>0</v>
      </c>
      <c r="O503" s="11">
        <v>0</v>
      </c>
      <c r="P503" s="11">
        <v>0</v>
      </c>
      <c r="Q503" s="11">
        <v>0</v>
      </c>
      <c r="R503" s="11">
        <v>0</v>
      </c>
      <c r="S503" s="11">
        <v>0</v>
      </c>
      <c r="T503" s="11">
        <v>0</v>
      </c>
      <c r="U503" s="11">
        <v>0</v>
      </c>
      <c r="V503" s="12">
        <v>0.48999495211648197</v>
      </c>
      <c r="W503" s="11">
        <v>0</v>
      </c>
      <c r="X503" s="12">
        <v>0</v>
      </c>
      <c r="Y503" s="11">
        <v>0</v>
      </c>
    </row>
    <row r="504" spans="1:25" ht="51.75" customHeight="1" outlineLevel="4">
      <c r="A504" s="7" t="s">
        <v>169</v>
      </c>
      <c r="B504" s="8" t="s">
        <v>217</v>
      </c>
      <c r="C504" s="8" t="s">
        <v>233</v>
      </c>
      <c r="D504" s="8" t="s">
        <v>246</v>
      </c>
      <c r="E504" s="8" t="s">
        <v>170</v>
      </c>
      <c r="F504" s="9">
        <f>F505</f>
        <v>24611.590660000002</v>
      </c>
      <c r="G504" s="10">
        <v>0</v>
      </c>
      <c r="H504" s="11">
        <v>0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0</v>
      </c>
      <c r="O504" s="11">
        <v>0</v>
      </c>
      <c r="P504" s="11">
        <v>0</v>
      </c>
      <c r="Q504" s="11">
        <v>0</v>
      </c>
      <c r="R504" s="11">
        <v>0</v>
      </c>
      <c r="S504" s="11">
        <v>0</v>
      </c>
      <c r="T504" s="11">
        <v>0</v>
      </c>
      <c r="U504" s="11">
        <v>0</v>
      </c>
      <c r="V504" s="12">
        <v>0.48999495211648197</v>
      </c>
      <c r="W504" s="11">
        <v>0</v>
      </c>
      <c r="X504" s="12">
        <v>0</v>
      </c>
      <c r="Y504" s="11">
        <v>0</v>
      </c>
    </row>
    <row r="505" spans="1:25" ht="27.75" customHeight="1" outlineLevel="5">
      <c r="A505" s="7" t="s">
        <v>187</v>
      </c>
      <c r="B505" s="8" t="s">
        <v>217</v>
      </c>
      <c r="C505" s="8" t="s">
        <v>233</v>
      </c>
      <c r="D505" s="8" t="s">
        <v>246</v>
      </c>
      <c r="E505" s="8" t="s">
        <v>188</v>
      </c>
      <c r="F505" s="9">
        <v>24611.590660000002</v>
      </c>
      <c r="G505" s="10">
        <v>0</v>
      </c>
      <c r="H505" s="11">
        <v>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0</v>
      </c>
      <c r="O505" s="11">
        <v>0</v>
      </c>
      <c r="P505" s="11">
        <v>0</v>
      </c>
      <c r="Q505" s="11">
        <v>0</v>
      </c>
      <c r="R505" s="11">
        <v>0</v>
      </c>
      <c r="S505" s="11">
        <v>0</v>
      </c>
      <c r="T505" s="11">
        <v>0</v>
      </c>
      <c r="U505" s="11">
        <v>0</v>
      </c>
      <c r="V505" s="12">
        <v>0.48999495211648197</v>
      </c>
      <c r="W505" s="11">
        <v>0</v>
      </c>
      <c r="X505" s="12">
        <v>0</v>
      </c>
      <c r="Y505" s="11">
        <v>0</v>
      </c>
    </row>
    <row r="506" spans="1:25" ht="132" customHeight="1" outlineLevel="3">
      <c r="A506" s="19" t="s">
        <v>247</v>
      </c>
      <c r="B506" s="8" t="s">
        <v>217</v>
      </c>
      <c r="C506" s="8" t="s">
        <v>233</v>
      </c>
      <c r="D506" s="8" t="s">
        <v>248</v>
      </c>
      <c r="E506" s="8"/>
      <c r="F506" s="9">
        <f>F507</f>
        <v>33527.199999999997</v>
      </c>
      <c r="G506" s="10">
        <v>0</v>
      </c>
      <c r="H506" s="11">
        <v>0</v>
      </c>
      <c r="I506" s="11">
        <v>0</v>
      </c>
      <c r="J506" s="11">
        <v>0</v>
      </c>
      <c r="K506" s="11">
        <v>0</v>
      </c>
      <c r="L506" s="11">
        <v>0</v>
      </c>
      <c r="M506" s="11">
        <v>0</v>
      </c>
      <c r="N506" s="11">
        <v>0</v>
      </c>
      <c r="O506" s="11">
        <v>0</v>
      </c>
      <c r="P506" s="11">
        <v>0</v>
      </c>
      <c r="Q506" s="11">
        <v>0</v>
      </c>
      <c r="R506" s="11">
        <v>0</v>
      </c>
      <c r="S506" s="11">
        <v>0</v>
      </c>
      <c r="T506" s="11">
        <v>0</v>
      </c>
      <c r="U506" s="11">
        <v>0</v>
      </c>
      <c r="V506" s="12">
        <v>0.42036675394700201</v>
      </c>
      <c r="W506" s="11">
        <v>0</v>
      </c>
      <c r="X506" s="12">
        <v>0</v>
      </c>
      <c r="Y506" s="11">
        <v>0</v>
      </c>
    </row>
    <row r="507" spans="1:25" ht="49.5" customHeight="1" outlineLevel="4">
      <c r="A507" s="7" t="s">
        <v>169</v>
      </c>
      <c r="B507" s="8" t="s">
        <v>217</v>
      </c>
      <c r="C507" s="8" t="s">
        <v>233</v>
      </c>
      <c r="D507" s="8" t="s">
        <v>248</v>
      </c>
      <c r="E507" s="8" t="s">
        <v>170</v>
      </c>
      <c r="F507" s="9">
        <f>F508</f>
        <v>33527.199999999997</v>
      </c>
      <c r="G507" s="10">
        <v>0</v>
      </c>
      <c r="H507" s="11">
        <v>0</v>
      </c>
      <c r="I507" s="11">
        <v>0</v>
      </c>
      <c r="J507" s="11">
        <v>0</v>
      </c>
      <c r="K507" s="11">
        <v>0</v>
      </c>
      <c r="L507" s="11">
        <v>0</v>
      </c>
      <c r="M507" s="11">
        <v>0</v>
      </c>
      <c r="N507" s="11">
        <v>0</v>
      </c>
      <c r="O507" s="11">
        <v>0</v>
      </c>
      <c r="P507" s="11">
        <v>0</v>
      </c>
      <c r="Q507" s="11">
        <v>0</v>
      </c>
      <c r="R507" s="11">
        <v>0</v>
      </c>
      <c r="S507" s="11">
        <v>0</v>
      </c>
      <c r="T507" s="11">
        <v>0</v>
      </c>
      <c r="U507" s="11">
        <v>0</v>
      </c>
      <c r="V507" s="12">
        <v>0.42036675394700201</v>
      </c>
      <c r="W507" s="11">
        <v>0</v>
      </c>
      <c r="X507" s="12">
        <v>0</v>
      </c>
      <c r="Y507" s="11">
        <v>0</v>
      </c>
    </row>
    <row r="508" spans="1:25" ht="27" customHeight="1" outlineLevel="5">
      <c r="A508" s="7" t="s">
        <v>187</v>
      </c>
      <c r="B508" s="8" t="s">
        <v>217</v>
      </c>
      <c r="C508" s="8" t="s">
        <v>233</v>
      </c>
      <c r="D508" s="8" t="s">
        <v>248</v>
      </c>
      <c r="E508" s="8" t="s">
        <v>188</v>
      </c>
      <c r="F508" s="9">
        <v>33527.199999999997</v>
      </c>
      <c r="G508" s="10">
        <v>0</v>
      </c>
      <c r="H508" s="11">
        <v>0</v>
      </c>
      <c r="I508" s="11">
        <v>0</v>
      </c>
      <c r="J508" s="11">
        <v>0</v>
      </c>
      <c r="K508" s="11">
        <v>0</v>
      </c>
      <c r="L508" s="11">
        <v>0</v>
      </c>
      <c r="M508" s="11">
        <v>0</v>
      </c>
      <c r="N508" s="11">
        <v>0</v>
      </c>
      <c r="O508" s="11">
        <v>0</v>
      </c>
      <c r="P508" s="11">
        <v>0</v>
      </c>
      <c r="Q508" s="11">
        <v>0</v>
      </c>
      <c r="R508" s="11">
        <v>0</v>
      </c>
      <c r="S508" s="11">
        <v>0</v>
      </c>
      <c r="T508" s="11">
        <v>0</v>
      </c>
      <c r="U508" s="11">
        <v>0</v>
      </c>
      <c r="V508" s="12">
        <v>0.42036675394700201</v>
      </c>
      <c r="W508" s="11">
        <v>0</v>
      </c>
      <c r="X508" s="12">
        <v>0</v>
      </c>
      <c r="Y508" s="11">
        <v>0</v>
      </c>
    </row>
    <row r="509" spans="1:25" ht="45.75" customHeight="1" outlineLevel="5">
      <c r="A509" s="39" t="s">
        <v>504</v>
      </c>
      <c r="B509" s="8" t="s">
        <v>217</v>
      </c>
      <c r="C509" s="8" t="s">
        <v>233</v>
      </c>
      <c r="D509" s="13" t="s">
        <v>507</v>
      </c>
      <c r="E509" s="8"/>
      <c r="F509" s="9">
        <f>F510</f>
        <v>123986.25997</v>
      </c>
      <c r="G509" s="10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2"/>
      <c r="W509" s="11"/>
      <c r="X509" s="12"/>
      <c r="Y509" s="11"/>
    </row>
    <row r="510" spans="1:25" ht="43.5" customHeight="1" outlineLevel="5">
      <c r="A510" s="30" t="s">
        <v>334</v>
      </c>
      <c r="B510" s="8" t="s">
        <v>217</v>
      </c>
      <c r="C510" s="8" t="s">
        <v>233</v>
      </c>
      <c r="D510" s="8" t="s">
        <v>335</v>
      </c>
      <c r="E510" s="8"/>
      <c r="F510" s="9">
        <f>F511</f>
        <v>123986.25997</v>
      </c>
      <c r="G510" s="10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2"/>
      <c r="W510" s="11"/>
      <c r="X510" s="12"/>
      <c r="Y510" s="11"/>
    </row>
    <row r="511" spans="1:25" ht="43.5" customHeight="1" outlineLevel="5">
      <c r="A511" s="7" t="s">
        <v>169</v>
      </c>
      <c r="B511" s="8" t="s">
        <v>217</v>
      </c>
      <c r="C511" s="8" t="s">
        <v>233</v>
      </c>
      <c r="D511" s="8" t="s">
        <v>335</v>
      </c>
      <c r="E511" s="8" t="s">
        <v>170</v>
      </c>
      <c r="F511" s="9">
        <f>F512</f>
        <v>123986.25997</v>
      </c>
      <c r="G511" s="10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2"/>
      <c r="W511" s="11"/>
      <c r="X511" s="12"/>
      <c r="Y511" s="11"/>
    </row>
    <row r="512" spans="1:25" ht="31.5" customHeight="1" outlineLevel="5">
      <c r="A512" s="7" t="s">
        <v>187</v>
      </c>
      <c r="B512" s="8" t="s">
        <v>217</v>
      </c>
      <c r="C512" s="8" t="s">
        <v>233</v>
      </c>
      <c r="D512" s="8" t="s">
        <v>335</v>
      </c>
      <c r="E512" s="8" t="s">
        <v>188</v>
      </c>
      <c r="F512" s="9">
        <v>123986.25997</v>
      </c>
      <c r="G512" s="10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2"/>
      <c r="W512" s="11"/>
      <c r="X512" s="12"/>
      <c r="Y512" s="11"/>
    </row>
    <row r="513" spans="1:25" ht="26.25" hidden="1" customHeight="1" outlineLevel="3">
      <c r="A513" s="7" t="s">
        <v>249</v>
      </c>
      <c r="B513" s="8" t="s">
        <v>217</v>
      </c>
      <c r="C513" s="8" t="s">
        <v>233</v>
      </c>
      <c r="D513" s="8" t="s">
        <v>250</v>
      </c>
      <c r="E513" s="8"/>
      <c r="F513" s="9">
        <f>F514</f>
        <v>0</v>
      </c>
      <c r="G513" s="10">
        <v>0</v>
      </c>
      <c r="H513" s="11">
        <v>0</v>
      </c>
      <c r="I513" s="11">
        <v>0</v>
      </c>
      <c r="J513" s="11">
        <v>0</v>
      </c>
      <c r="K513" s="11">
        <v>0</v>
      </c>
      <c r="L513" s="11">
        <v>0</v>
      </c>
      <c r="M513" s="11">
        <v>0</v>
      </c>
      <c r="N513" s="11">
        <v>0</v>
      </c>
      <c r="O513" s="11">
        <v>0</v>
      </c>
      <c r="P513" s="11">
        <v>0</v>
      </c>
      <c r="Q513" s="11">
        <v>0</v>
      </c>
      <c r="R513" s="11">
        <v>0</v>
      </c>
      <c r="S513" s="11">
        <v>0</v>
      </c>
      <c r="T513" s="11">
        <v>0</v>
      </c>
      <c r="U513" s="11">
        <v>0</v>
      </c>
      <c r="V513" s="12">
        <v>1</v>
      </c>
      <c r="W513" s="11">
        <v>0</v>
      </c>
      <c r="X513" s="12">
        <v>0</v>
      </c>
      <c r="Y513" s="11">
        <v>0</v>
      </c>
    </row>
    <row r="514" spans="1:25" ht="49.5" hidden="1" customHeight="1" outlineLevel="4">
      <c r="A514" s="7" t="s">
        <v>27</v>
      </c>
      <c r="B514" s="8" t="s">
        <v>217</v>
      </c>
      <c r="C514" s="8" t="s">
        <v>233</v>
      </c>
      <c r="D514" s="8" t="s">
        <v>250</v>
      </c>
      <c r="E514" s="8" t="s">
        <v>28</v>
      </c>
      <c r="F514" s="9">
        <f>F515</f>
        <v>0</v>
      </c>
      <c r="G514" s="10">
        <v>0</v>
      </c>
      <c r="H514" s="11">
        <v>0</v>
      </c>
      <c r="I514" s="11">
        <v>0</v>
      </c>
      <c r="J514" s="11">
        <v>0</v>
      </c>
      <c r="K514" s="11">
        <v>0</v>
      </c>
      <c r="L514" s="11">
        <v>0</v>
      </c>
      <c r="M514" s="11">
        <v>0</v>
      </c>
      <c r="N514" s="11">
        <v>0</v>
      </c>
      <c r="O514" s="11">
        <v>0</v>
      </c>
      <c r="P514" s="11">
        <v>0</v>
      </c>
      <c r="Q514" s="11">
        <v>0</v>
      </c>
      <c r="R514" s="11">
        <v>0</v>
      </c>
      <c r="S514" s="11">
        <v>0</v>
      </c>
      <c r="T514" s="11">
        <v>0</v>
      </c>
      <c r="U514" s="11">
        <v>0</v>
      </c>
      <c r="V514" s="12">
        <v>1</v>
      </c>
      <c r="W514" s="11">
        <v>0</v>
      </c>
      <c r="X514" s="12">
        <v>0</v>
      </c>
      <c r="Y514" s="11">
        <v>0</v>
      </c>
    </row>
    <row r="515" spans="1:25" ht="51.75" hidden="1" customHeight="1" outlineLevel="5">
      <c r="A515" s="7" t="s">
        <v>29</v>
      </c>
      <c r="B515" s="8" t="s">
        <v>217</v>
      </c>
      <c r="C515" s="8" t="s">
        <v>233</v>
      </c>
      <c r="D515" s="8" t="s">
        <v>250</v>
      </c>
      <c r="E515" s="8" t="s">
        <v>30</v>
      </c>
      <c r="F515" s="9"/>
      <c r="G515" s="10">
        <v>0</v>
      </c>
      <c r="H515" s="11">
        <v>0</v>
      </c>
      <c r="I515" s="11">
        <v>0</v>
      </c>
      <c r="J515" s="11">
        <v>0</v>
      </c>
      <c r="K515" s="11">
        <v>0</v>
      </c>
      <c r="L515" s="11">
        <v>0</v>
      </c>
      <c r="M515" s="11">
        <v>0</v>
      </c>
      <c r="N515" s="11">
        <v>0</v>
      </c>
      <c r="O515" s="11">
        <v>0</v>
      </c>
      <c r="P515" s="11">
        <v>0</v>
      </c>
      <c r="Q515" s="11">
        <v>0</v>
      </c>
      <c r="R515" s="11">
        <v>0</v>
      </c>
      <c r="S515" s="11">
        <v>0</v>
      </c>
      <c r="T515" s="11">
        <v>0</v>
      </c>
      <c r="U515" s="11">
        <v>0</v>
      </c>
      <c r="V515" s="12">
        <v>1</v>
      </c>
      <c r="W515" s="11">
        <v>0</v>
      </c>
      <c r="X515" s="12">
        <v>0</v>
      </c>
      <c r="Y515" s="11">
        <v>0</v>
      </c>
    </row>
    <row r="516" spans="1:25" ht="100.5" hidden="1" customHeight="1" outlineLevel="3">
      <c r="A516" s="7" t="s">
        <v>251</v>
      </c>
      <c r="B516" s="8" t="s">
        <v>217</v>
      </c>
      <c r="C516" s="8" t="s">
        <v>233</v>
      </c>
      <c r="D516" s="8" t="s">
        <v>252</v>
      </c>
      <c r="E516" s="8"/>
      <c r="F516" s="9">
        <f>F517</f>
        <v>0</v>
      </c>
      <c r="G516" s="10">
        <v>0</v>
      </c>
      <c r="H516" s="11">
        <v>0</v>
      </c>
      <c r="I516" s="11">
        <v>0</v>
      </c>
      <c r="J516" s="11">
        <v>0</v>
      </c>
      <c r="K516" s="11">
        <v>0</v>
      </c>
      <c r="L516" s="11">
        <v>0</v>
      </c>
      <c r="M516" s="11">
        <v>0</v>
      </c>
      <c r="N516" s="11">
        <v>0</v>
      </c>
      <c r="O516" s="11">
        <v>0</v>
      </c>
      <c r="P516" s="11">
        <v>0</v>
      </c>
      <c r="Q516" s="11">
        <v>0</v>
      </c>
      <c r="R516" s="11">
        <v>0</v>
      </c>
      <c r="S516" s="11">
        <v>0</v>
      </c>
      <c r="T516" s="11">
        <v>0</v>
      </c>
      <c r="U516" s="11">
        <v>0</v>
      </c>
      <c r="V516" s="12">
        <v>1</v>
      </c>
      <c r="W516" s="11">
        <v>0</v>
      </c>
      <c r="X516" s="12">
        <v>0</v>
      </c>
      <c r="Y516" s="11">
        <v>0</v>
      </c>
    </row>
    <row r="517" spans="1:25" ht="46.5" hidden="1" customHeight="1" outlineLevel="4">
      <c r="A517" s="7" t="s">
        <v>169</v>
      </c>
      <c r="B517" s="8" t="s">
        <v>217</v>
      </c>
      <c r="C517" s="8" t="s">
        <v>233</v>
      </c>
      <c r="D517" s="8" t="s">
        <v>252</v>
      </c>
      <c r="E517" s="8" t="s">
        <v>170</v>
      </c>
      <c r="F517" s="9">
        <f>F518</f>
        <v>0</v>
      </c>
      <c r="G517" s="10">
        <v>0</v>
      </c>
      <c r="H517" s="11">
        <v>0</v>
      </c>
      <c r="I517" s="11">
        <v>0</v>
      </c>
      <c r="J517" s="11">
        <v>0</v>
      </c>
      <c r="K517" s="11">
        <v>0</v>
      </c>
      <c r="L517" s="11">
        <v>0</v>
      </c>
      <c r="M517" s="11">
        <v>0</v>
      </c>
      <c r="N517" s="11">
        <v>0</v>
      </c>
      <c r="O517" s="11">
        <v>0</v>
      </c>
      <c r="P517" s="11">
        <v>0</v>
      </c>
      <c r="Q517" s="11">
        <v>0</v>
      </c>
      <c r="R517" s="11">
        <v>0</v>
      </c>
      <c r="S517" s="11">
        <v>0</v>
      </c>
      <c r="T517" s="11">
        <v>0</v>
      </c>
      <c r="U517" s="11">
        <v>0</v>
      </c>
      <c r="V517" s="12">
        <v>1</v>
      </c>
      <c r="W517" s="11">
        <v>0</v>
      </c>
      <c r="X517" s="12">
        <v>0</v>
      </c>
      <c r="Y517" s="11">
        <v>0</v>
      </c>
    </row>
    <row r="518" spans="1:25" ht="30" hidden="1" customHeight="1" outlineLevel="5">
      <c r="A518" s="7" t="s">
        <v>187</v>
      </c>
      <c r="B518" s="8" t="s">
        <v>217</v>
      </c>
      <c r="C518" s="8" t="s">
        <v>233</v>
      </c>
      <c r="D518" s="8" t="s">
        <v>252</v>
      </c>
      <c r="E518" s="8" t="s">
        <v>188</v>
      </c>
      <c r="F518" s="9"/>
      <c r="G518" s="10">
        <v>0</v>
      </c>
      <c r="H518" s="11">
        <v>0</v>
      </c>
      <c r="I518" s="11">
        <v>0</v>
      </c>
      <c r="J518" s="11">
        <v>0</v>
      </c>
      <c r="K518" s="11">
        <v>0</v>
      </c>
      <c r="L518" s="11">
        <v>0</v>
      </c>
      <c r="M518" s="11">
        <v>0</v>
      </c>
      <c r="N518" s="11">
        <v>0</v>
      </c>
      <c r="O518" s="11">
        <v>0</v>
      </c>
      <c r="P518" s="11">
        <v>0</v>
      </c>
      <c r="Q518" s="11">
        <v>0</v>
      </c>
      <c r="R518" s="11">
        <v>0</v>
      </c>
      <c r="S518" s="11">
        <v>0</v>
      </c>
      <c r="T518" s="11">
        <v>0</v>
      </c>
      <c r="U518" s="11">
        <v>0</v>
      </c>
      <c r="V518" s="12">
        <v>1</v>
      </c>
      <c r="W518" s="11">
        <v>0</v>
      </c>
      <c r="X518" s="12">
        <v>0</v>
      </c>
      <c r="Y518" s="11">
        <v>0</v>
      </c>
    </row>
    <row r="519" spans="1:25" ht="75" hidden="1" outlineLevel="3">
      <c r="A519" s="7" t="s">
        <v>253</v>
      </c>
      <c r="B519" s="8" t="s">
        <v>217</v>
      </c>
      <c r="C519" s="8" t="s">
        <v>233</v>
      </c>
      <c r="D519" s="8" t="s">
        <v>254</v>
      </c>
      <c r="E519" s="8"/>
      <c r="F519" s="9">
        <f>F520+F522</f>
        <v>0</v>
      </c>
      <c r="G519" s="10">
        <v>0</v>
      </c>
      <c r="H519" s="11">
        <v>0</v>
      </c>
      <c r="I519" s="11">
        <v>0</v>
      </c>
      <c r="J519" s="11">
        <v>0</v>
      </c>
      <c r="K519" s="11">
        <v>0</v>
      </c>
      <c r="L519" s="11">
        <v>0</v>
      </c>
      <c r="M519" s="11">
        <v>0</v>
      </c>
      <c r="N519" s="11">
        <v>0</v>
      </c>
      <c r="O519" s="11">
        <v>0</v>
      </c>
      <c r="P519" s="11">
        <v>0</v>
      </c>
      <c r="Q519" s="11">
        <v>0</v>
      </c>
      <c r="R519" s="11">
        <v>0</v>
      </c>
      <c r="S519" s="11">
        <v>0</v>
      </c>
      <c r="T519" s="11">
        <v>0</v>
      </c>
      <c r="U519" s="11">
        <v>0</v>
      </c>
      <c r="V519" s="12">
        <v>1</v>
      </c>
      <c r="W519" s="11">
        <v>0</v>
      </c>
      <c r="X519" s="12">
        <v>0</v>
      </c>
      <c r="Y519" s="11">
        <v>0</v>
      </c>
    </row>
    <row r="520" spans="1:25" ht="37.5" hidden="1" outlineLevel="4">
      <c r="A520" s="7" t="s">
        <v>27</v>
      </c>
      <c r="B520" s="8" t="s">
        <v>217</v>
      </c>
      <c r="C520" s="8" t="s">
        <v>233</v>
      </c>
      <c r="D520" s="8" t="s">
        <v>254</v>
      </c>
      <c r="E520" s="8" t="s">
        <v>28</v>
      </c>
      <c r="F520" s="9">
        <f>F521</f>
        <v>0</v>
      </c>
      <c r="G520" s="10">
        <v>0</v>
      </c>
      <c r="H520" s="11">
        <v>0</v>
      </c>
      <c r="I520" s="11">
        <v>0</v>
      </c>
      <c r="J520" s="11">
        <v>0</v>
      </c>
      <c r="K520" s="11">
        <v>0</v>
      </c>
      <c r="L520" s="11">
        <v>0</v>
      </c>
      <c r="M520" s="11">
        <v>0</v>
      </c>
      <c r="N520" s="11">
        <v>0</v>
      </c>
      <c r="O520" s="11">
        <v>0</v>
      </c>
      <c r="P520" s="11">
        <v>0</v>
      </c>
      <c r="Q520" s="11">
        <v>0</v>
      </c>
      <c r="R520" s="11">
        <v>0</v>
      </c>
      <c r="S520" s="11">
        <v>0</v>
      </c>
      <c r="T520" s="11">
        <v>0</v>
      </c>
      <c r="U520" s="11">
        <v>0</v>
      </c>
      <c r="V520" s="12">
        <v>1</v>
      </c>
      <c r="W520" s="11">
        <v>0</v>
      </c>
      <c r="X520" s="12">
        <v>0</v>
      </c>
      <c r="Y520" s="11">
        <v>0</v>
      </c>
    </row>
    <row r="521" spans="1:25" ht="56.25" hidden="1" outlineLevel="5">
      <c r="A521" s="7" t="s">
        <v>29</v>
      </c>
      <c r="B521" s="8" t="s">
        <v>217</v>
      </c>
      <c r="C521" s="8" t="s">
        <v>233</v>
      </c>
      <c r="D521" s="8" t="s">
        <v>254</v>
      </c>
      <c r="E521" s="8" t="s">
        <v>30</v>
      </c>
      <c r="F521" s="9"/>
      <c r="G521" s="10">
        <v>0</v>
      </c>
      <c r="H521" s="11">
        <v>0</v>
      </c>
      <c r="I521" s="11">
        <v>0</v>
      </c>
      <c r="J521" s="11">
        <v>0</v>
      </c>
      <c r="K521" s="11">
        <v>0</v>
      </c>
      <c r="L521" s="11">
        <v>0</v>
      </c>
      <c r="M521" s="11">
        <v>0</v>
      </c>
      <c r="N521" s="11">
        <v>0</v>
      </c>
      <c r="O521" s="11">
        <v>0</v>
      </c>
      <c r="P521" s="11">
        <v>0</v>
      </c>
      <c r="Q521" s="11">
        <v>0</v>
      </c>
      <c r="R521" s="11">
        <v>0</v>
      </c>
      <c r="S521" s="11">
        <v>0</v>
      </c>
      <c r="T521" s="11">
        <v>0</v>
      </c>
      <c r="U521" s="11">
        <v>0</v>
      </c>
      <c r="V521" s="12">
        <v>1</v>
      </c>
      <c r="W521" s="11">
        <v>0</v>
      </c>
      <c r="X521" s="12">
        <v>0</v>
      </c>
      <c r="Y521" s="11">
        <v>0</v>
      </c>
    </row>
    <row r="522" spans="1:25" ht="56.25" hidden="1" outlineLevel="4">
      <c r="A522" s="7" t="s">
        <v>169</v>
      </c>
      <c r="B522" s="8" t="s">
        <v>217</v>
      </c>
      <c r="C522" s="8" t="s">
        <v>233</v>
      </c>
      <c r="D522" s="8" t="s">
        <v>254</v>
      </c>
      <c r="E522" s="8" t="s">
        <v>170</v>
      </c>
      <c r="F522" s="9">
        <f>F523</f>
        <v>0</v>
      </c>
      <c r="G522" s="10">
        <v>0</v>
      </c>
      <c r="H522" s="11">
        <v>0</v>
      </c>
      <c r="I522" s="11">
        <v>0</v>
      </c>
      <c r="J522" s="11">
        <v>0</v>
      </c>
      <c r="K522" s="11">
        <v>0</v>
      </c>
      <c r="L522" s="11">
        <v>0</v>
      </c>
      <c r="M522" s="11">
        <v>0</v>
      </c>
      <c r="N522" s="11">
        <v>0</v>
      </c>
      <c r="O522" s="11">
        <v>0</v>
      </c>
      <c r="P522" s="11">
        <v>0</v>
      </c>
      <c r="Q522" s="11">
        <v>0</v>
      </c>
      <c r="R522" s="11">
        <v>0</v>
      </c>
      <c r="S522" s="11">
        <v>0</v>
      </c>
      <c r="T522" s="11">
        <v>0</v>
      </c>
      <c r="U522" s="11">
        <v>0</v>
      </c>
      <c r="V522" s="12">
        <v>1</v>
      </c>
      <c r="W522" s="11">
        <v>0</v>
      </c>
      <c r="X522" s="12">
        <v>0</v>
      </c>
      <c r="Y522" s="11">
        <v>0</v>
      </c>
    </row>
    <row r="523" spans="1:25" ht="18.75" hidden="1" outlineLevel="5">
      <c r="A523" s="7" t="s">
        <v>187</v>
      </c>
      <c r="B523" s="8" t="s">
        <v>217</v>
      </c>
      <c r="C523" s="8" t="s">
        <v>233</v>
      </c>
      <c r="D523" s="8" t="s">
        <v>254</v>
      </c>
      <c r="E523" s="8" t="s">
        <v>188</v>
      </c>
      <c r="F523" s="9"/>
      <c r="G523" s="10">
        <v>0</v>
      </c>
      <c r="H523" s="11">
        <v>0</v>
      </c>
      <c r="I523" s="11">
        <v>0</v>
      </c>
      <c r="J523" s="11">
        <v>0</v>
      </c>
      <c r="K523" s="11">
        <v>0</v>
      </c>
      <c r="L523" s="11">
        <v>0</v>
      </c>
      <c r="M523" s="11">
        <v>0</v>
      </c>
      <c r="N523" s="11">
        <v>0</v>
      </c>
      <c r="O523" s="11">
        <v>0</v>
      </c>
      <c r="P523" s="11">
        <v>0</v>
      </c>
      <c r="Q523" s="11">
        <v>0</v>
      </c>
      <c r="R523" s="11">
        <v>0</v>
      </c>
      <c r="S523" s="11">
        <v>0</v>
      </c>
      <c r="T523" s="11">
        <v>0</v>
      </c>
      <c r="U523" s="11">
        <v>0</v>
      </c>
      <c r="V523" s="12">
        <v>1</v>
      </c>
      <c r="W523" s="11">
        <v>0</v>
      </c>
      <c r="X523" s="12">
        <v>0</v>
      </c>
      <c r="Y523" s="11">
        <v>0</v>
      </c>
    </row>
    <row r="524" spans="1:25" ht="61.5" customHeight="1" outlineLevel="5">
      <c r="A524" s="21" t="s">
        <v>505</v>
      </c>
      <c r="B524" s="8" t="s">
        <v>217</v>
      </c>
      <c r="C524" s="8" t="s">
        <v>233</v>
      </c>
      <c r="D524" s="13" t="s">
        <v>506</v>
      </c>
      <c r="E524" s="8"/>
      <c r="F524" s="9">
        <f>F525</f>
        <v>798.51639999999998</v>
      </c>
      <c r="G524" s="10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2"/>
      <c r="W524" s="11"/>
      <c r="X524" s="12"/>
      <c r="Y524" s="11"/>
    </row>
    <row r="525" spans="1:25" ht="63" customHeight="1" outlineLevel="5">
      <c r="A525" s="7" t="s">
        <v>350</v>
      </c>
      <c r="B525" s="8" t="s">
        <v>217</v>
      </c>
      <c r="C525" s="8" t="s">
        <v>233</v>
      </c>
      <c r="D525" s="13" t="s">
        <v>351</v>
      </c>
      <c r="E525" s="8"/>
      <c r="F525" s="9">
        <f>F526</f>
        <v>798.51639999999998</v>
      </c>
      <c r="G525" s="10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2"/>
      <c r="W525" s="11"/>
      <c r="X525" s="12"/>
      <c r="Y525" s="11"/>
    </row>
    <row r="526" spans="1:25" ht="47.25" customHeight="1" outlineLevel="5">
      <c r="A526" s="7" t="s">
        <v>169</v>
      </c>
      <c r="B526" s="8" t="s">
        <v>217</v>
      </c>
      <c r="C526" s="8" t="s">
        <v>233</v>
      </c>
      <c r="D526" s="13" t="s">
        <v>351</v>
      </c>
      <c r="E526" s="8">
        <v>600</v>
      </c>
      <c r="F526" s="9">
        <f>F527</f>
        <v>798.51639999999998</v>
      </c>
      <c r="G526" s="10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2"/>
      <c r="W526" s="11"/>
      <c r="X526" s="12"/>
      <c r="Y526" s="11"/>
    </row>
    <row r="527" spans="1:25" ht="28.5" customHeight="1" outlineLevel="5">
      <c r="A527" s="7" t="s">
        <v>187</v>
      </c>
      <c r="B527" s="8" t="s">
        <v>217</v>
      </c>
      <c r="C527" s="8" t="s">
        <v>233</v>
      </c>
      <c r="D527" s="13" t="s">
        <v>351</v>
      </c>
      <c r="E527" s="8">
        <v>610</v>
      </c>
      <c r="F527" s="9">
        <v>798.51639999999998</v>
      </c>
      <c r="G527" s="10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2"/>
      <c r="W527" s="11"/>
      <c r="X527" s="12"/>
      <c r="Y527" s="11"/>
    </row>
    <row r="528" spans="1:25" ht="29.25" customHeight="1" outlineLevel="2">
      <c r="A528" s="7" t="s">
        <v>183</v>
      </c>
      <c r="B528" s="8" t="s">
        <v>217</v>
      </c>
      <c r="C528" s="8" t="s">
        <v>184</v>
      </c>
      <c r="D528" s="8"/>
      <c r="E528" s="8"/>
      <c r="F528" s="9">
        <f>F535+F539+F546+F552+F555+F558+F549+F531</f>
        <v>41946.501350000006</v>
      </c>
      <c r="G528" s="10">
        <v>0</v>
      </c>
      <c r="H528" s="11">
        <v>0</v>
      </c>
      <c r="I528" s="11">
        <v>0</v>
      </c>
      <c r="J528" s="11">
        <v>0</v>
      </c>
      <c r="K528" s="11">
        <v>0</v>
      </c>
      <c r="L528" s="11">
        <v>0</v>
      </c>
      <c r="M528" s="11">
        <v>0</v>
      </c>
      <c r="N528" s="11">
        <v>0</v>
      </c>
      <c r="O528" s="11">
        <v>0</v>
      </c>
      <c r="P528" s="11">
        <v>0</v>
      </c>
      <c r="Q528" s="11">
        <v>0</v>
      </c>
      <c r="R528" s="11">
        <v>0</v>
      </c>
      <c r="S528" s="11">
        <v>0</v>
      </c>
      <c r="T528" s="11">
        <v>0</v>
      </c>
      <c r="U528" s="11">
        <v>0</v>
      </c>
      <c r="V528" s="12">
        <v>0.69011766661269702</v>
      </c>
      <c r="W528" s="11">
        <v>0</v>
      </c>
      <c r="X528" s="12">
        <v>0</v>
      </c>
      <c r="Y528" s="11">
        <v>0</v>
      </c>
    </row>
    <row r="529" spans="1:25" ht="60.75" customHeight="1" outlineLevel="2">
      <c r="A529" s="39" t="s">
        <v>417</v>
      </c>
      <c r="B529" s="8" t="s">
        <v>217</v>
      </c>
      <c r="C529" s="8" t="s">
        <v>184</v>
      </c>
      <c r="D529" s="13" t="s">
        <v>419</v>
      </c>
      <c r="E529" s="8"/>
      <c r="F529" s="9">
        <f>F530+F534</f>
        <v>41946.501350000006</v>
      </c>
      <c r="G529" s="10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2"/>
      <c r="W529" s="11"/>
      <c r="X529" s="12"/>
      <c r="Y529" s="11"/>
    </row>
    <row r="530" spans="1:25" ht="29.25" customHeight="1" outlineLevel="2">
      <c r="A530" s="35" t="s">
        <v>500</v>
      </c>
      <c r="B530" s="8" t="s">
        <v>217</v>
      </c>
      <c r="C530" s="8" t="s">
        <v>184</v>
      </c>
      <c r="D530" s="8" t="s">
        <v>501</v>
      </c>
      <c r="E530" s="8"/>
      <c r="F530" s="9">
        <f>F531</f>
        <v>388</v>
      </c>
      <c r="G530" s="10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2"/>
      <c r="W530" s="11"/>
      <c r="X530" s="12"/>
      <c r="Y530" s="11"/>
    </row>
    <row r="531" spans="1:25" ht="131.25" customHeight="1" outlineLevel="2">
      <c r="A531" s="7" t="s">
        <v>348</v>
      </c>
      <c r="B531" s="8" t="s">
        <v>217</v>
      </c>
      <c r="C531" s="8" t="s">
        <v>184</v>
      </c>
      <c r="D531" s="8" t="s">
        <v>349</v>
      </c>
      <c r="E531" s="8"/>
      <c r="F531" s="9">
        <f>F532</f>
        <v>388</v>
      </c>
      <c r="G531" s="10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2"/>
      <c r="W531" s="11"/>
      <c r="X531" s="12"/>
      <c r="Y531" s="11"/>
    </row>
    <row r="532" spans="1:25" ht="51.75" customHeight="1" outlineLevel="2">
      <c r="A532" s="7" t="s">
        <v>169</v>
      </c>
      <c r="B532" s="8" t="s">
        <v>217</v>
      </c>
      <c r="C532" s="8" t="s">
        <v>184</v>
      </c>
      <c r="D532" s="8" t="s">
        <v>349</v>
      </c>
      <c r="E532" s="8">
        <v>600</v>
      </c>
      <c r="F532" s="9">
        <f>F533</f>
        <v>388</v>
      </c>
      <c r="G532" s="10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2"/>
      <c r="W532" s="11"/>
      <c r="X532" s="12"/>
      <c r="Y532" s="11"/>
    </row>
    <row r="533" spans="1:25" ht="29.25" customHeight="1" outlineLevel="2">
      <c r="A533" s="7" t="s">
        <v>187</v>
      </c>
      <c r="B533" s="8" t="s">
        <v>217</v>
      </c>
      <c r="C533" s="8" t="s">
        <v>184</v>
      </c>
      <c r="D533" s="8" t="s">
        <v>349</v>
      </c>
      <c r="E533" s="8">
        <v>610</v>
      </c>
      <c r="F533" s="9">
        <v>388</v>
      </c>
      <c r="G533" s="10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2"/>
      <c r="W533" s="11"/>
      <c r="X533" s="12"/>
      <c r="Y533" s="11"/>
    </row>
    <row r="534" spans="1:25" ht="78" customHeight="1" outlineLevel="2">
      <c r="A534" s="39" t="s">
        <v>508</v>
      </c>
      <c r="B534" s="8" t="s">
        <v>217</v>
      </c>
      <c r="C534" s="8" t="s">
        <v>184</v>
      </c>
      <c r="D534" s="13" t="s">
        <v>509</v>
      </c>
      <c r="E534" s="8"/>
      <c r="F534" s="9">
        <f>F535+F539+F546</f>
        <v>41558.501350000006</v>
      </c>
      <c r="G534" s="10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2"/>
      <c r="W534" s="11"/>
      <c r="X534" s="12"/>
      <c r="Y534" s="11"/>
    </row>
    <row r="535" spans="1:25" ht="74.25" customHeight="1" outlineLevel="3">
      <c r="A535" s="7" t="s">
        <v>255</v>
      </c>
      <c r="B535" s="8" t="s">
        <v>217</v>
      </c>
      <c r="C535" s="8" t="s">
        <v>184</v>
      </c>
      <c r="D535" s="13" t="s">
        <v>256</v>
      </c>
      <c r="E535" s="8"/>
      <c r="F535" s="9">
        <f>F536</f>
        <v>31865.163350000003</v>
      </c>
      <c r="G535" s="10">
        <v>0</v>
      </c>
      <c r="H535" s="11">
        <v>0</v>
      </c>
      <c r="I535" s="11">
        <v>0</v>
      </c>
      <c r="J535" s="11">
        <v>0</v>
      </c>
      <c r="K535" s="11">
        <v>0</v>
      </c>
      <c r="L535" s="11">
        <v>0</v>
      </c>
      <c r="M535" s="11">
        <v>0</v>
      </c>
      <c r="N535" s="11">
        <v>0</v>
      </c>
      <c r="O535" s="11">
        <v>0</v>
      </c>
      <c r="P535" s="11">
        <v>0</v>
      </c>
      <c r="Q535" s="11">
        <v>0</v>
      </c>
      <c r="R535" s="11">
        <v>0</v>
      </c>
      <c r="S535" s="11">
        <v>0</v>
      </c>
      <c r="T535" s="11">
        <v>0</v>
      </c>
      <c r="U535" s="11">
        <v>0</v>
      </c>
      <c r="V535" s="12">
        <v>0.87075381914998695</v>
      </c>
      <c r="W535" s="11">
        <v>0</v>
      </c>
      <c r="X535" s="12">
        <v>0</v>
      </c>
      <c r="Y535" s="11">
        <v>0</v>
      </c>
    </row>
    <row r="536" spans="1:25" ht="48" customHeight="1" outlineLevel="4">
      <c r="A536" s="7" t="s">
        <v>169</v>
      </c>
      <c r="B536" s="8" t="s">
        <v>217</v>
      </c>
      <c r="C536" s="8" t="s">
        <v>184</v>
      </c>
      <c r="D536" s="13" t="s">
        <v>256</v>
      </c>
      <c r="E536" s="8" t="s">
        <v>170</v>
      </c>
      <c r="F536" s="9">
        <f>F537+F538</f>
        <v>31865.163350000003</v>
      </c>
      <c r="G536" s="10">
        <v>0</v>
      </c>
      <c r="H536" s="11">
        <v>0</v>
      </c>
      <c r="I536" s="11">
        <v>0</v>
      </c>
      <c r="J536" s="11">
        <v>0</v>
      </c>
      <c r="K536" s="11">
        <v>0</v>
      </c>
      <c r="L536" s="11">
        <v>0</v>
      </c>
      <c r="M536" s="11">
        <v>0</v>
      </c>
      <c r="N536" s="11">
        <v>0</v>
      </c>
      <c r="O536" s="11">
        <v>0</v>
      </c>
      <c r="P536" s="11">
        <v>0</v>
      </c>
      <c r="Q536" s="11">
        <v>0</v>
      </c>
      <c r="R536" s="11">
        <v>0</v>
      </c>
      <c r="S536" s="11">
        <v>0</v>
      </c>
      <c r="T536" s="11">
        <v>0</v>
      </c>
      <c r="U536" s="11">
        <v>0</v>
      </c>
      <c r="V536" s="12">
        <v>0.87075381914998695</v>
      </c>
      <c r="W536" s="11">
        <v>0</v>
      </c>
      <c r="X536" s="12">
        <v>0</v>
      </c>
      <c r="Y536" s="11">
        <v>0</v>
      </c>
    </row>
    <row r="537" spans="1:25" ht="18.75" outlineLevel="5">
      <c r="A537" s="7" t="s">
        <v>187</v>
      </c>
      <c r="B537" s="8" t="s">
        <v>217</v>
      </c>
      <c r="C537" s="8" t="s">
        <v>184</v>
      </c>
      <c r="D537" s="13" t="s">
        <v>256</v>
      </c>
      <c r="E537" s="8" t="s">
        <v>188</v>
      </c>
      <c r="F537" s="9">
        <v>11955.81647</v>
      </c>
      <c r="G537" s="10">
        <v>0</v>
      </c>
      <c r="H537" s="11">
        <v>0</v>
      </c>
      <c r="I537" s="11">
        <v>0</v>
      </c>
      <c r="J537" s="11">
        <v>0</v>
      </c>
      <c r="K537" s="11">
        <v>0</v>
      </c>
      <c r="L537" s="11">
        <v>0</v>
      </c>
      <c r="M537" s="11">
        <v>0</v>
      </c>
      <c r="N537" s="11">
        <v>0</v>
      </c>
      <c r="O537" s="11">
        <v>0</v>
      </c>
      <c r="P537" s="11">
        <v>0</v>
      </c>
      <c r="Q537" s="11">
        <v>0</v>
      </c>
      <c r="R537" s="11">
        <v>0</v>
      </c>
      <c r="S537" s="11">
        <v>0</v>
      </c>
      <c r="T537" s="11">
        <v>0</v>
      </c>
      <c r="U537" s="11">
        <v>0</v>
      </c>
      <c r="V537" s="12">
        <v>0.87075381914998695</v>
      </c>
      <c r="W537" s="11">
        <v>0</v>
      </c>
      <c r="X537" s="12">
        <v>0</v>
      </c>
      <c r="Y537" s="11">
        <v>0</v>
      </c>
    </row>
    <row r="538" spans="1:25" ht="18.75" outlineLevel="5">
      <c r="A538" s="7" t="s">
        <v>395</v>
      </c>
      <c r="B538" s="8" t="s">
        <v>217</v>
      </c>
      <c r="C538" s="8" t="s">
        <v>184</v>
      </c>
      <c r="D538" s="13" t="s">
        <v>256</v>
      </c>
      <c r="E538" s="8">
        <v>620</v>
      </c>
      <c r="F538" s="9">
        <v>19909.346880000001</v>
      </c>
      <c r="G538" s="10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2"/>
      <c r="W538" s="11"/>
      <c r="X538" s="12"/>
      <c r="Y538" s="11"/>
    </row>
    <row r="539" spans="1:25" ht="56.25" outlineLevel="3">
      <c r="A539" s="7" t="s">
        <v>257</v>
      </c>
      <c r="B539" s="8" t="s">
        <v>217</v>
      </c>
      <c r="C539" s="8" t="s">
        <v>184</v>
      </c>
      <c r="D539" s="13" t="s">
        <v>336</v>
      </c>
      <c r="E539" s="8"/>
      <c r="F539" s="9">
        <f>F540+F544</f>
        <v>9313.3379999999997</v>
      </c>
      <c r="G539" s="10">
        <v>0</v>
      </c>
      <c r="H539" s="11">
        <v>0</v>
      </c>
      <c r="I539" s="11">
        <v>0</v>
      </c>
      <c r="J539" s="11">
        <v>0</v>
      </c>
      <c r="K539" s="11">
        <v>0</v>
      </c>
      <c r="L539" s="11">
        <v>0</v>
      </c>
      <c r="M539" s="11">
        <v>0</v>
      </c>
      <c r="N539" s="11">
        <v>0</v>
      </c>
      <c r="O539" s="11">
        <v>0</v>
      </c>
      <c r="P539" s="11">
        <v>0</v>
      </c>
      <c r="Q539" s="11">
        <v>0</v>
      </c>
      <c r="R539" s="11">
        <v>0</v>
      </c>
      <c r="S539" s="11">
        <v>0</v>
      </c>
      <c r="T539" s="11">
        <v>0</v>
      </c>
      <c r="U539" s="11">
        <v>0</v>
      </c>
      <c r="V539" s="12">
        <v>0.46389726778559698</v>
      </c>
      <c r="W539" s="11">
        <v>0</v>
      </c>
      <c r="X539" s="12">
        <v>0</v>
      </c>
      <c r="Y539" s="11">
        <v>0</v>
      </c>
    </row>
    <row r="540" spans="1:25" ht="56.25" outlineLevel="4">
      <c r="A540" s="7" t="s">
        <v>169</v>
      </c>
      <c r="B540" s="8" t="s">
        <v>217</v>
      </c>
      <c r="C540" s="8" t="s">
        <v>184</v>
      </c>
      <c r="D540" s="13" t="s">
        <v>336</v>
      </c>
      <c r="E540" s="8" t="s">
        <v>170</v>
      </c>
      <c r="F540" s="9">
        <f>F541+F542+F543</f>
        <v>9313.3379999999997</v>
      </c>
      <c r="G540" s="10">
        <v>0</v>
      </c>
      <c r="H540" s="11">
        <v>0</v>
      </c>
      <c r="I540" s="11">
        <v>0</v>
      </c>
      <c r="J540" s="11">
        <v>0</v>
      </c>
      <c r="K540" s="11">
        <v>0</v>
      </c>
      <c r="L540" s="11">
        <v>0</v>
      </c>
      <c r="M540" s="11">
        <v>0</v>
      </c>
      <c r="N540" s="11">
        <v>0</v>
      </c>
      <c r="O540" s="11">
        <v>0</v>
      </c>
      <c r="P540" s="11">
        <v>0</v>
      </c>
      <c r="Q540" s="11">
        <v>0</v>
      </c>
      <c r="R540" s="11">
        <v>0</v>
      </c>
      <c r="S540" s="11">
        <v>0</v>
      </c>
      <c r="T540" s="11">
        <v>0</v>
      </c>
      <c r="U540" s="11">
        <v>0</v>
      </c>
      <c r="V540" s="12">
        <v>0.46672392801513302</v>
      </c>
      <c r="W540" s="11">
        <v>0</v>
      </c>
      <c r="X540" s="12">
        <v>0</v>
      </c>
      <c r="Y540" s="11">
        <v>0</v>
      </c>
    </row>
    <row r="541" spans="1:25" ht="24" customHeight="1" outlineLevel="5">
      <c r="A541" s="7" t="s">
        <v>187</v>
      </c>
      <c r="B541" s="8" t="s">
        <v>217</v>
      </c>
      <c r="C541" s="8" t="s">
        <v>184</v>
      </c>
      <c r="D541" s="13" t="s">
        <v>336</v>
      </c>
      <c r="E541" s="8" t="s">
        <v>188</v>
      </c>
      <c r="F541" s="9">
        <v>9313.3379999999997</v>
      </c>
      <c r="G541" s="10">
        <v>0</v>
      </c>
      <c r="H541" s="11">
        <v>0</v>
      </c>
      <c r="I541" s="11">
        <v>0</v>
      </c>
      <c r="J541" s="11">
        <v>0</v>
      </c>
      <c r="K541" s="11">
        <v>0</v>
      </c>
      <c r="L541" s="11">
        <v>0</v>
      </c>
      <c r="M541" s="11">
        <v>0</v>
      </c>
      <c r="N541" s="11">
        <v>0</v>
      </c>
      <c r="O541" s="11">
        <v>0</v>
      </c>
      <c r="P541" s="11">
        <v>0</v>
      </c>
      <c r="Q541" s="11">
        <v>0</v>
      </c>
      <c r="R541" s="11">
        <v>0</v>
      </c>
      <c r="S541" s="11">
        <v>0</v>
      </c>
      <c r="T541" s="11">
        <v>0</v>
      </c>
      <c r="U541" s="11">
        <v>0</v>
      </c>
      <c r="V541" s="12">
        <v>0.47248186534606801</v>
      </c>
      <c r="W541" s="11">
        <v>0</v>
      </c>
      <c r="X541" s="12">
        <v>0</v>
      </c>
      <c r="Y541" s="11">
        <v>0</v>
      </c>
    </row>
    <row r="542" spans="1:25" ht="18.75" hidden="1" outlineLevel="5">
      <c r="A542" s="7" t="s">
        <v>171</v>
      </c>
      <c r="B542" s="8" t="s">
        <v>217</v>
      </c>
      <c r="C542" s="8" t="s">
        <v>184</v>
      </c>
      <c r="D542" s="13" t="s">
        <v>336</v>
      </c>
      <c r="E542" s="8" t="s">
        <v>172</v>
      </c>
      <c r="F542" s="9"/>
      <c r="G542" s="10">
        <v>0</v>
      </c>
      <c r="H542" s="11">
        <v>0</v>
      </c>
      <c r="I542" s="11">
        <v>0</v>
      </c>
      <c r="J542" s="11">
        <v>0</v>
      </c>
      <c r="K542" s="11">
        <v>0</v>
      </c>
      <c r="L542" s="11">
        <v>0</v>
      </c>
      <c r="M542" s="11">
        <v>0</v>
      </c>
      <c r="N542" s="11">
        <v>0</v>
      </c>
      <c r="O542" s="11">
        <v>0</v>
      </c>
      <c r="P542" s="11">
        <v>0</v>
      </c>
      <c r="Q542" s="11">
        <v>0</v>
      </c>
      <c r="R542" s="11">
        <v>0</v>
      </c>
      <c r="S542" s="11">
        <v>0</v>
      </c>
      <c r="T542" s="11">
        <v>0</v>
      </c>
      <c r="U542" s="11">
        <v>0</v>
      </c>
      <c r="V542" s="12">
        <v>0</v>
      </c>
      <c r="W542" s="11">
        <v>0</v>
      </c>
      <c r="X542" s="12">
        <v>0</v>
      </c>
      <c r="Y542" s="11">
        <v>0</v>
      </c>
    </row>
    <row r="543" spans="1:25" ht="75" hidden="1" outlineLevel="5">
      <c r="A543" s="7" t="s">
        <v>258</v>
      </c>
      <c r="B543" s="8" t="s">
        <v>217</v>
      </c>
      <c r="C543" s="8" t="s">
        <v>184</v>
      </c>
      <c r="D543" s="13" t="s">
        <v>336</v>
      </c>
      <c r="E543" s="8" t="s">
        <v>259</v>
      </c>
      <c r="F543" s="9"/>
      <c r="G543" s="10">
        <v>0</v>
      </c>
      <c r="H543" s="11">
        <v>0</v>
      </c>
      <c r="I543" s="11">
        <v>0</v>
      </c>
      <c r="J543" s="11">
        <v>0</v>
      </c>
      <c r="K543" s="11">
        <v>0</v>
      </c>
      <c r="L543" s="11">
        <v>0</v>
      </c>
      <c r="M543" s="11">
        <v>0</v>
      </c>
      <c r="N543" s="11">
        <v>0</v>
      </c>
      <c r="O543" s="11">
        <v>0</v>
      </c>
      <c r="P543" s="11">
        <v>0</v>
      </c>
      <c r="Q543" s="11">
        <v>0</v>
      </c>
      <c r="R543" s="11">
        <v>0</v>
      </c>
      <c r="S543" s="11">
        <v>0</v>
      </c>
      <c r="T543" s="11">
        <v>0</v>
      </c>
      <c r="U543" s="11">
        <v>0</v>
      </c>
      <c r="V543" s="12">
        <v>0</v>
      </c>
      <c r="W543" s="11">
        <v>0</v>
      </c>
      <c r="X543" s="12">
        <v>0</v>
      </c>
      <c r="Y543" s="11">
        <v>0</v>
      </c>
    </row>
    <row r="544" spans="1:25" ht="18.75" hidden="1" outlineLevel="4">
      <c r="A544" s="7" t="s">
        <v>33</v>
      </c>
      <c r="B544" s="8" t="s">
        <v>217</v>
      </c>
      <c r="C544" s="8" t="s">
        <v>184</v>
      </c>
      <c r="D544" s="13" t="s">
        <v>336</v>
      </c>
      <c r="E544" s="8" t="s">
        <v>34</v>
      </c>
      <c r="F544" s="9">
        <f>F545</f>
        <v>0</v>
      </c>
      <c r="G544" s="10">
        <v>0</v>
      </c>
      <c r="H544" s="11">
        <v>0</v>
      </c>
      <c r="I544" s="11">
        <v>0</v>
      </c>
      <c r="J544" s="11">
        <v>0</v>
      </c>
      <c r="K544" s="11">
        <v>0</v>
      </c>
      <c r="L544" s="11">
        <v>0</v>
      </c>
      <c r="M544" s="11">
        <v>0</v>
      </c>
      <c r="N544" s="11">
        <v>0</v>
      </c>
      <c r="O544" s="11">
        <v>0</v>
      </c>
      <c r="P544" s="11">
        <v>0</v>
      </c>
      <c r="Q544" s="11">
        <v>0</v>
      </c>
      <c r="R544" s="11">
        <v>0</v>
      </c>
      <c r="S544" s="11">
        <v>0</v>
      </c>
      <c r="T544" s="11">
        <v>0</v>
      </c>
      <c r="U544" s="11">
        <v>0</v>
      </c>
      <c r="V544" s="12">
        <v>0</v>
      </c>
      <c r="W544" s="11">
        <v>0</v>
      </c>
      <c r="X544" s="12">
        <v>0</v>
      </c>
      <c r="Y544" s="11">
        <v>0</v>
      </c>
    </row>
    <row r="545" spans="1:25" ht="75" hidden="1" outlineLevel="5">
      <c r="A545" s="7" t="s">
        <v>260</v>
      </c>
      <c r="B545" s="8" t="s">
        <v>217</v>
      </c>
      <c r="C545" s="8" t="s">
        <v>184</v>
      </c>
      <c r="D545" s="13" t="s">
        <v>336</v>
      </c>
      <c r="E545" s="8" t="s">
        <v>261</v>
      </c>
      <c r="F545" s="9"/>
      <c r="G545" s="10">
        <v>0</v>
      </c>
      <c r="H545" s="11">
        <v>0</v>
      </c>
      <c r="I545" s="11">
        <v>0</v>
      </c>
      <c r="J545" s="11">
        <v>0</v>
      </c>
      <c r="K545" s="11">
        <v>0</v>
      </c>
      <c r="L545" s="11">
        <v>0</v>
      </c>
      <c r="M545" s="11">
        <v>0</v>
      </c>
      <c r="N545" s="11">
        <v>0</v>
      </c>
      <c r="O545" s="11">
        <v>0</v>
      </c>
      <c r="P545" s="11">
        <v>0</v>
      </c>
      <c r="Q545" s="11">
        <v>0</v>
      </c>
      <c r="R545" s="11">
        <v>0</v>
      </c>
      <c r="S545" s="11">
        <v>0</v>
      </c>
      <c r="T545" s="11">
        <v>0</v>
      </c>
      <c r="U545" s="11">
        <v>0</v>
      </c>
      <c r="V545" s="12">
        <v>0</v>
      </c>
      <c r="W545" s="11">
        <v>0</v>
      </c>
      <c r="X545" s="12">
        <v>0</v>
      </c>
      <c r="Y545" s="11">
        <v>0</v>
      </c>
    </row>
    <row r="546" spans="1:25" ht="89.25" customHeight="1" outlineLevel="3" collapsed="1">
      <c r="A546" s="7" t="s">
        <v>189</v>
      </c>
      <c r="B546" s="8" t="s">
        <v>217</v>
      </c>
      <c r="C546" s="8" t="s">
        <v>184</v>
      </c>
      <c r="D546" s="13" t="s">
        <v>262</v>
      </c>
      <c r="E546" s="8"/>
      <c r="F546" s="9">
        <f>F547</f>
        <v>380</v>
      </c>
      <c r="G546" s="10">
        <v>0</v>
      </c>
      <c r="H546" s="11">
        <v>0</v>
      </c>
      <c r="I546" s="11">
        <v>0</v>
      </c>
      <c r="J546" s="11">
        <v>0</v>
      </c>
      <c r="K546" s="11">
        <v>0</v>
      </c>
      <c r="L546" s="11">
        <v>0</v>
      </c>
      <c r="M546" s="11">
        <v>0</v>
      </c>
      <c r="N546" s="11">
        <v>0</v>
      </c>
      <c r="O546" s="11">
        <v>0</v>
      </c>
      <c r="P546" s="11">
        <v>0</v>
      </c>
      <c r="Q546" s="11">
        <v>0</v>
      </c>
      <c r="R546" s="11">
        <v>0</v>
      </c>
      <c r="S546" s="11">
        <v>0</v>
      </c>
      <c r="T546" s="11">
        <v>0</v>
      </c>
      <c r="U546" s="11">
        <v>0</v>
      </c>
      <c r="V546" s="12">
        <v>0.76476388888888902</v>
      </c>
      <c r="W546" s="11">
        <v>0</v>
      </c>
      <c r="X546" s="12">
        <v>0</v>
      </c>
      <c r="Y546" s="11">
        <v>0</v>
      </c>
    </row>
    <row r="547" spans="1:25" ht="55.5" customHeight="1" outlineLevel="4">
      <c r="A547" s="7" t="s">
        <v>169</v>
      </c>
      <c r="B547" s="8" t="s">
        <v>217</v>
      </c>
      <c r="C547" s="8" t="s">
        <v>184</v>
      </c>
      <c r="D547" s="13" t="s">
        <v>262</v>
      </c>
      <c r="E547" s="8" t="s">
        <v>170</v>
      </c>
      <c r="F547" s="9">
        <f>F548</f>
        <v>380</v>
      </c>
      <c r="G547" s="10">
        <v>0</v>
      </c>
      <c r="H547" s="11">
        <v>0</v>
      </c>
      <c r="I547" s="11">
        <v>0</v>
      </c>
      <c r="J547" s="11">
        <v>0</v>
      </c>
      <c r="K547" s="11">
        <v>0</v>
      </c>
      <c r="L547" s="11">
        <v>0</v>
      </c>
      <c r="M547" s="11">
        <v>0</v>
      </c>
      <c r="N547" s="11">
        <v>0</v>
      </c>
      <c r="O547" s="11">
        <v>0</v>
      </c>
      <c r="P547" s="11">
        <v>0</v>
      </c>
      <c r="Q547" s="11">
        <v>0</v>
      </c>
      <c r="R547" s="11">
        <v>0</v>
      </c>
      <c r="S547" s="11">
        <v>0</v>
      </c>
      <c r="T547" s="11">
        <v>0</v>
      </c>
      <c r="U547" s="11">
        <v>0</v>
      </c>
      <c r="V547" s="12">
        <v>0.76476388888888902</v>
      </c>
      <c r="W547" s="11">
        <v>0</v>
      </c>
      <c r="X547" s="12">
        <v>0</v>
      </c>
      <c r="Y547" s="11">
        <v>0</v>
      </c>
    </row>
    <row r="548" spans="1:25" ht="28.5" customHeight="1" outlineLevel="5">
      <c r="A548" s="7" t="s">
        <v>187</v>
      </c>
      <c r="B548" s="8" t="s">
        <v>217</v>
      </c>
      <c r="C548" s="8" t="s">
        <v>184</v>
      </c>
      <c r="D548" s="13" t="s">
        <v>262</v>
      </c>
      <c r="E548" s="8" t="s">
        <v>188</v>
      </c>
      <c r="F548" s="9">
        <v>380</v>
      </c>
      <c r="G548" s="10">
        <v>0</v>
      </c>
      <c r="H548" s="11">
        <v>0</v>
      </c>
      <c r="I548" s="11">
        <v>0</v>
      </c>
      <c r="J548" s="11">
        <v>0</v>
      </c>
      <c r="K548" s="11">
        <v>0</v>
      </c>
      <c r="L548" s="11">
        <v>0</v>
      </c>
      <c r="M548" s="11">
        <v>0</v>
      </c>
      <c r="N548" s="11">
        <v>0</v>
      </c>
      <c r="O548" s="11">
        <v>0</v>
      </c>
      <c r="P548" s="11">
        <v>0</v>
      </c>
      <c r="Q548" s="11">
        <v>0</v>
      </c>
      <c r="R548" s="11">
        <v>0</v>
      </c>
      <c r="S548" s="11">
        <v>0</v>
      </c>
      <c r="T548" s="11">
        <v>0</v>
      </c>
      <c r="U548" s="11">
        <v>0</v>
      </c>
      <c r="V548" s="12">
        <v>0.76476388888888902</v>
      </c>
      <c r="W548" s="11">
        <v>0</v>
      </c>
      <c r="X548" s="12">
        <v>0</v>
      </c>
      <c r="Y548" s="11">
        <v>0</v>
      </c>
    </row>
    <row r="549" spans="1:25" ht="78.75" hidden="1" customHeight="1" outlineLevel="3">
      <c r="A549" s="7" t="s">
        <v>263</v>
      </c>
      <c r="B549" s="8" t="s">
        <v>217</v>
      </c>
      <c r="C549" s="8" t="s">
        <v>184</v>
      </c>
      <c r="D549" s="13" t="s">
        <v>264</v>
      </c>
      <c r="E549" s="8"/>
      <c r="F549" s="9">
        <f>F550</f>
        <v>0</v>
      </c>
      <c r="G549" s="10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2"/>
      <c r="W549" s="11"/>
      <c r="X549" s="12"/>
      <c r="Y549" s="11"/>
    </row>
    <row r="550" spans="1:25" ht="57" hidden="1" customHeight="1" outlineLevel="3">
      <c r="A550" s="7" t="s">
        <v>169</v>
      </c>
      <c r="B550" s="8" t="s">
        <v>217</v>
      </c>
      <c r="C550" s="8" t="s">
        <v>184</v>
      </c>
      <c r="D550" s="13" t="s">
        <v>264</v>
      </c>
      <c r="E550" s="8">
        <v>600</v>
      </c>
      <c r="F550" s="9">
        <f>F551</f>
        <v>0</v>
      </c>
      <c r="G550" s="10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2"/>
      <c r="W550" s="11"/>
      <c r="X550" s="12"/>
      <c r="Y550" s="11"/>
    </row>
    <row r="551" spans="1:25" ht="33.75" hidden="1" customHeight="1" outlineLevel="3">
      <c r="A551" s="7" t="s">
        <v>187</v>
      </c>
      <c r="B551" s="8" t="s">
        <v>217</v>
      </c>
      <c r="C551" s="8" t="s">
        <v>184</v>
      </c>
      <c r="D551" s="13" t="s">
        <v>264</v>
      </c>
      <c r="E551" s="8">
        <v>610</v>
      </c>
      <c r="F551" s="9"/>
      <c r="G551" s="10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2"/>
      <c r="W551" s="11"/>
      <c r="X551" s="12"/>
      <c r="Y551" s="11"/>
    </row>
    <row r="552" spans="1:25" ht="124.5" hidden="1" customHeight="1" outlineLevel="3">
      <c r="A552" s="7" t="s">
        <v>265</v>
      </c>
      <c r="B552" s="8" t="s">
        <v>217</v>
      </c>
      <c r="C552" s="8" t="s">
        <v>184</v>
      </c>
      <c r="D552" s="8" t="s">
        <v>266</v>
      </c>
      <c r="E552" s="8"/>
      <c r="F552" s="9">
        <f>F553</f>
        <v>0</v>
      </c>
      <c r="G552" s="10">
        <v>0</v>
      </c>
      <c r="H552" s="11">
        <v>0</v>
      </c>
      <c r="I552" s="11">
        <v>0</v>
      </c>
      <c r="J552" s="11">
        <v>0</v>
      </c>
      <c r="K552" s="11">
        <v>0</v>
      </c>
      <c r="L552" s="11">
        <v>0</v>
      </c>
      <c r="M552" s="11">
        <v>0</v>
      </c>
      <c r="N552" s="11">
        <v>0</v>
      </c>
      <c r="O552" s="11">
        <v>0</v>
      </c>
      <c r="P552" s="11">
        <v>0</v>
      </c>
      <c r="Q552" s="11">
        <v>0</v>
      </c>
      <c r="R552" s="11">
        <v>0</v>
      </c>
      <c r="S552" s="11">
        <v>0</v>
      </c>
      <c r="T552" s="11">
        <v>0</v>
      </c>
      <c r="U552" s="11">
        <v>0</v>
      </c>
      <c r="V552" s="12">
        <v>1</v>
      </c>
      <c r="W552" s="11">
        <v>0</v>
      </c>
      <c r="X552" s="12">
        <v>0</v>
      </c>
      <c r="Y552" s="11">
        <v>0</v>
      </c>
    </row>
    <row r="553" spans="1:25" ht="51.75" hidden="1" customHeight="1" outlineLevel="4">
      <c r="A553" s="7" t="s">
        <v>169</v>
      </c>
      <c r="B553" s="8" t="s">
        <v>217</v>
      </c>
      <c r="C553" s="8" t="s">
        <v>184</v>
      </c>
      <c r="D553" s="8" t="s">
        <v>266</v>
      </c>
      <c r="E553" s="8" t="s">
        <v>170</v>
      </c>
      <c r="F553" s="9">
        <f>F554</f>
        <v>0</v>
      </c>
      <c r="G553" s="10">
        <v>0</v>
      </c>
      <c r="H553" s="11">
        <v>0</v>
      </c>
      <c r="I553" s="11">
        <v>0</v>
      </c>
      <c r="J553" s="11">
        <v>0</v>
      </c>
      <c r="K553" s="11">
        <v>0</v>
      </c>
      <c r="L553" s="11">
        <v>0</v>
      </c>
      <c r="M553" s="11">
        <v>0</v>
      </c>
      <c r="N553" s="11">
        <v>0</v>
      </c>
      <c r="O553" s="11">
        <v>0</v>
      </c>
      <c r="P553" s="11">
        <v>0</v>
      </c>
      <c r="Q553" s="11">
        <v>0</v>
      </c>
      <c r="R553" s="11">
        <v>0</v>
      </c>
      <c r="S553" s="11">
        <v>0</v>
      </c>
      <c r="T553" s="11">
        <v>0</v>
      </c>
      <c r="U553" s="11">
        <v>0</v>
      </c>
      <c r="V553" s="12">
        <v>1</v>
      </c>
      <c r="W553" s="11">
        <v>0</v>
      </c>
      <c r="X553" s="12">
        <v>0</v>
      </c>
      <c r="Y553" s="11">
        <v>0</v>
      </c>
    </row>
    <row r="554" spans="1:25" ht="27" hidden="1" customHeight="1" outlineLevel="5">
      <c r="A554" s="7" t="s">
        <v>187</v>
      </c>
      <c r="B554" s="8" t="s">
        <v>217</v>
      </c>
      <c r="C554" s="8" t="s">
        <v>184</v>
      </c>
      <c r="D554" s="8" t="s">
        <v>266</v>
      </c>
      <c r="E554" s="8" t="s">
        <v>188</v>
      </c>
      <c r="F554" s="9"/>
      <c r="G554" s="10">
        <v>0</v>
      </c>
      <c r="H554" s="11">
        <v>0</v>
      </c>
      <c r="I554" s="11">
        <v>0</v>
      </c>
      <c r="J554" s="11">
        <v>0</v>
      </c>
      <c r="K554" s="11">
        <v>0</v>
      </c>
      <c r="L554" s="11">
        <v>0</v>
      </c>
      <c r="M554" s="11">
        <v>0</v>
      </c>
      <c r="N554" s="11">
        <v>0</v>
      </c>
      <c r="O554" s="11">
        <v>0</v>
      </c>
      <c r="P554" s="11">
        <v>0</v>
      </c>
      <c r="Q554" s="11">
        <v>0</v>
      </c>
      <c r="R554" s="11">
        <v>0</v>
      </c>
      <c r="S554" s="11">
        <v>0</v>
      </c>
      <c r="T554" s="11">
        <v>0</v>
      </c>
      <c r="U554" s="11">
        <v>0</v>
      </c>
      <c r="V554" s="12">
        <v>1</v>
      </c>
      <c r="W554" s="11">
        <v>0</v>
      </c>
      <c r="X554" s="12">
        <v>0</v>
      </c>
      <c r="Y554" s="11">
        <v>0</v>
      </c>
    </row>
    <row r="555" spans="1:25" ht="63" hidden="1" customHeight="1" outlineLevel="3" collapsed="1">
      <c r="A555" s="18" t="s">
        <v>267</v>
      </c>
      <c r="B555" s="8" t="s">
        <v>217</v>
      </c>
      <c r="C555" s="8" t="s">
        <v>184</v>
      </c>
      <c r="D555" s="13" t="s">
        <v>268</v>
      </c>
      <c r="E555" s="8"/>
      <c r="F555" s="9">
        <f>F556</f>
        <v>0</v>
      </c>
      <c r="G555" s="10">
        <v>0</v>
      </c>
      <c r="H555" s="11">
        <v>0</v>
      </c>
      <c r="I555" s="11">
        <v>0</v>
      </c>
      <c r="J555" s="11">
        <v>0</v>
      </c>
      <c r="K555" s="11">
        <v>0</v>
      </c>
      <c r="L555" s="11">
        <v>0</v>
      </c>
      <c r="M555" s="11">
        <v>0</v>
      </c>
      <c r="N555" s="11">
        <v>0</v>
      </c>
      <c r="O555" s="11">
        <v>0</v>
      </c>
      <c r="P555" s="11">
        <v>0</v>
      </c>
      <c r="Q555" s="11">
        <v>0</v>
      </c>
      <c r="R555" s="11">
        <v>0</v>
      </c>
      <c r="S555" s="11">
        <v>0</v>
      </c>
      <c r="T555" s="11">
        <v>0</v>
      </c>
      <c r="U555" s="11">
        <v>0</v>
      </c>
      <c r="V555" s="12">
        <v>0.64833183186834697</v>
      </c>
      <c r="W555" s="11">
        <v>0</v>
      </c>
      <c r="X555" s="12">
        <v>0</v>
      </c>
      <c r="Y555" s="11">
        <v>0</v>
      </c>
    </row>
    <row r="556" spans="1:25" ht="52.5" hidden="1" customHeight="1" outlineLevel="4">
      <c r="A556" s="7" t="s">
        <v>169</v>
      </c>
      <c r="B556" s="8" t="s">
        <v>217</v>
      </c>
      <c r="C556" s="8" t="s">
        <v>184</v>
      </c>
      <c r="D556" s="13" t="s">
        <v>268</v>
      </c>
      <c r="E556" s="8" t="s">
        <v>170</v>
      </c>
      <c r="F556" s="9">
        <f>F557</f>
        <v>0</v>
      </c>
      <c r="G556" s="10">
        <v>0</v>
      </c>
      <c r="H556" s="11">
        <v>0</v>
      </c>
      <c r="I556" s="11">
        <v>0</v>
      </c>
      <c r="J556" s="11">
        <v>0</v>
      </c>
      <c r="K556" s="11">
        <v>0</v>
      </c>
      <c r="L556" s="11">
        <v>0</v>
      </c>
      <c r="M556" s="11">
        <v>0</v>
      </c>
      <c r="N556" s="11">
        <v>0</v>
      </c>
      <c r="O556" s="11">
        <v>0</v>
      </c>
      <c r="P556" s="11">
        <v>0</v>
      </c>
      <c r="Q556" s="11">
        <v>0</v>
      </c>
      <c r="R556" s="11">
        <v>0</v>
      </c>
      <c r="S556" s="11">
        <v>0</v>
      </c>
      <c r="T556" s="11">
        <v>0</v>
      </c>
      <c r="U556" s="11">
        <v>0</v>
      </c>
      <c r="V556" s="12">
        <v>0.64833183186834697</v>
      </c>
      <c r="W556" s="11">
        <v>0</v>
      </c>
      <c r="X556" s="12">
        <v>0</v>
      </c>
      <c r="Y556" s="11">
        <v>0</v>
      </c>
    </row>
    <row r="557" spans="1:25" ht="27" hidden="1" customHeight="1" outlineLevel="5">
      <c r="A557" s="7" t="s">
        <v>171</v>
      </c>
      <c r="B557" s="8" t="s">
        <v>217</v>
      </c>
      <c r="C557" s="8" t="s">
        <v>184</v>
      </c>
      <c r="D557" s="13" t="s">
        <v>268</v>
      </c>
      <c r="E557" s="8" t="s">
        <v>172</v>
      </c>
      <c r="F557" s="9"/>
      <c r="G557" s="10">
        <v>0</v>
      </c>
      <c r="H557" s="11">
        <v>0</v>
      </c>
      <c r="I557" s="11">
        <v>0</v>
      </c>
      <c r="J557" s="11">
        <v>0</v>
      </c>
      <c r="K557" s="11">
        <v>0</v>
      </c>
      <c r="L557" s="11">
        <v>0</v>
      </c>
      <c r="M557" s="11">
        <v>0</v>
      </c>
      <c r="N557" s="11">
        <v>0</v>
      </c>
      <c r="O557" s="11">
        <v>0</v>
      </c>
      <c r="P557" s="11">
        <v>0</v>
      </c>
      <c r="Q557" s="11">
        <v>0</v>
      </c>
      <c r="R557" s="11">
        <v>0</v>
      </c>
      <c r="S557" s="11">
        <v>0</v>
      </c>
      <c r="T557" s="11">
        <v>0</v>
      </c>
      <c r="U557" s="11">
        <v>0</v>
      </c>
      <c r="V557" s="12">
        <v>0.64833183186834697</v>
      </c>
      <c r="W557" s="11">
        <v>0</v>
      </c>
      <c r="X557" s="12">
        <v>0</v>
      </c>
      <c r="Y557" s="11">
        <v>0</v>
      </c>
    </row>
    <row r="558" spans="1:25" ht="72.75" hidden="1" customHeight="1" outlineLevel="3">
      <c r="A558" s="7" t="s">
        <v>257</v>
      </c>
      <c r="B558" s="8" t="s">
        <v>217</v>
      </c>
      <c r="C558" s="8" t="s">
        <v>184</v>
      </c>
      <c r="D558" s="8" t="s">
        <v>269</v>
      </c>
      <c r="E558" s="8"/>
      <c r="F558" s="9">
        <f>F559</f>
        <v>0</v>
      </c>
      <c r="G558" s="10">
        <v>0</v>
      </c>
      <c r="H558" s="11">
        <v>0</v>
      </c>
      <c r="I558" s="11">
        <v>0</v>
      </c>
      <c r="J558" s="11">
        <v>0</v>
      </c>
      <c r="K558" s="11">
        <v>0</v>
      </c>
      <c r="L558" s="11">
        <v>0</v>
      </c>
      <c r="M558" s="11">
        <v>0</v>
      </c>
      <c r="N558" s="11">
        <v>0</v>
      </c>
      <c r="O558" s="11">
        <v>0</v>
      </c>
      <c r="P558" s="11">
        <v>0</v>
      </c>
      <c r="Q558" s="11">
        <v>0</v>
      </c>
      <c r="R558" s="11">
        <v>0</v>
      </c>
      <c r="S558" s="11">
        <v>0</v>
      </c>
      <c r="T558" s="11">
        <v>0</v>
      </c>
      <c r="U558" s="11">
        <v>0</v>
      </c>
      <c r="V558" s="12">
        <v>0.55549594824085402</v>
      </c>
      <c r="W558" s="11">
        <v>0</v>
      </c>
      <c r="X558" s="12">
        <v>0</v>
      </c>
      <c r="Y558" s="11">
        <v>0</v>
      </c>
    </row>
    <row r="559" spans="1:25" ht="51.75" hidden="1" customHeight="1" outlineLevel="4">
      <c r="A559" s="7" t="s">
        <v>270</v>
      </c>
      <c r="B559" s="8" t="s">
        <v>217</v>
      </c>
      <c r="C559" s="8" t="s">
        <v>184</v>
      </c>
      <c r="D559" s="8" t="s">
        <v>269</v>
      </c>
      <c r="E559" s="8" t="s">
        <v>170</v>
      </c>
      <c r="F559" s="9">
        <f>F560</f>
        <v>0</v>
      </c>
      <c r="G559" s="10">
        <v>0</v>
      </c>
      <c r="H559" s="11">
        <v>0</v>
      </c>
      <c r="I559" s="11">
        <v>0</v>
      </c>
      <c r="J559" s="11">
        <v>0</v>
      </c>
      <c r="K559" s="11">
        <v>0</v>
      </c>
      <c r="L559" s="11">
        <v>0</v>
      </c>
      <c r="M559" s="11">
        <v>0</v>
      </c>
      <c r="N559" s="11">
        <v>0</v>
      </c>
      <c r="O559" s="11">
        <v>0</v>
      </c>
      <c r="P559" s="11">
        <v>0</v>
      </c>
      <c r="Q559" s="11">
        <v>0</v>
      </c>
      <c r="R559" s="11">
        <v>0</v>
      </c>
      <c r="S559" s="11">
        <v>0</v>
      </c>
      <c r="T559" s="11">
        <v>0</v>
      </c>
      <c r="U559" s="11">
        <v>0</v>
      </c>
      <c r="V559" s="12">
        <v>0.55549594824085402</v>
      </c>
      <c r="W559" s="11">
        <v>0</v>
      </c>
      <c r="X559" s="12">
        <v>0</v>
      </c>
      <c r="Y559" s="11">
        <v>0</v>
      </c>
    </row>
    <row r="560" spans="1:25" ht="27.75" hidden="1" customHeight="1" outlineLevel="5">
      <c r="A560" s="7" t="s">
        <v>171</v>
      </c>
      <c r="B560" s="8" t="s">
        <v>217</v>
      </c>
      <c r="C560" s="8" t="s">
        <v>184</v>
      </c>
      <c r="D560" s="8" t="s">
        <v>269</v>
      </c>
      <c r="E560" s="8" t="s">
        <v>172</v>
      </c>
      <c r="F560" s="9"/>
      <c r="G560" s="10">
        <v>0</v>
      </c>
      <c r="H560" s="11">
        <v>0</v>
      </c>
      <c r="I560" s="11">
        <v>0</v>
      </c>
      <c r="J560" s="11">
        <v>0</v>
      </c>
      <c r="K560" s="11">
        <v>0</v>
      </c>
      <c r="L560" s="11">
        <v>0</v>
      </c>
      <c r="M560" s="11">
        <v>0</v>
      </c>
      <c r="N560" s="11">
        <v>0</v>
      </c>
      <c r="O560" s="11">
        <v>0</v>
      </c>
      <c r="P560" s="11">
        <v>0</v>
      </c>
      <c r="Q560" s="11">
        <v>0</v>
      </c>
      <c r="R560" s="11">
        <v>0</v>
      </c>
      <c r="S560" s="11">
        <v>0</v>
      </c>
      <c r="T560" s="11">
        <v>0</v>
      </c>
      <c r="U560" s="11">
        <v>0</v>
      </c>
      <c r="V560" s="12">
        <v>0.55549594824085402</v>
      </c>
      <c r="W560" s="11">
        <v>0</v>
      </c>
      <c r="X560" s="12">
        <v>0</v>
      </c>
      <c r="Y560" s="11">
        <v>0</v>
      </c>
    </row>
    <row r="561" spans="1:25" ht="28.5" customHeight="1" outlineLevel="2" collapsed="1">
      <c r="A561" s="7" t="s">
        <v>271</v>
      </c>
      <c r="B561" s="8" t="s">
        <v>217</v>
      </c>
      <c r="C561" s="8" t="s">
        <v>272</v>
      </c>
      <c r="D561" s="8"/>
      <c r="E561" s="8"/>
      <c r="F561" s="9">
        <f>F570+F590+F594+F587+F564+F574+F580+F583+F602</f>
        <v>89646.968160000019</v>
      </c>
      <c r="G561" s="10">
        <v>0</v>
      </c>
      <c r="H561" s="11">
        <v>0</v>
      </c>
      <c r="I561" s="11">
        <v>0</v>
      </c>
      <c r="J561" s="11">
        <v>0</v>
      </c>
      <c r="K561" s="11">
        <v>0</v>
      </c>
      <c r="L561" s="11">
        <v>0</v>
      </c>
      <c r="M561" s="11">
        <v>0</v>
      </c>
      <c r="N561" s="11">
        <v>0</v>
      </c>
      <c r="O561" s="11">
        <v>0</v>
      </c>
      <c r="P561" s="11">
        <v>0</v>
      </c>
      <c r="Q561" s="11">
        <v>0</v>
      </c>
      <c r="R561" s="11">
        <v>0</v>
      </c>
      <c r="S561" s="11">
        <v>0</v>
      </c>
      <c r="T561" s="11">
        <v>0</v>
      </c>
      <c r="U561" s="11">
        <v>0</v>
      </c>
      <c r="V561" s="12">
        <v>0.74126665663733604</v>
      </c>
      <c r="W561" s="11">
        <v>0</v>
      </c>
      <c r="X561" s="12">
        <v>0</v>
      </c>
      <c r="Y561" s="11">
        <v>0</v>
      </c>
    </row>
    <row r="562" spans="1:25" ht="61.5" customHeight="1" outlineLevel="2">
      <c r="A562" s="39" t="s">
        <v>417</v>
      </c>
      <c r="B562" s="8" t="s">
        <v>217</v>
      </c>
      <c r="C562" s="8" t="s">
        <v>272</v>
      </c>
      <c r="D562" s="13" t="s">
        <v>419</v>
      </c>
      <c r="E562" s="8"/>
      <c r="F562" s="9">
        <f>F563+F570+F573+F579+F586+F593+F601</f>
        <v>89646.968160000004</v>
      </c>
      <c r="G562" s="10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2"/>
      <c r="W562" s="11"/>
      <c r="X562" s="12"/>
      <c r="Y562" s="11"/>
    </row>
    <row r="563" spans="1:25" ht="46.5" customHeight="1" outlineLevel="2">
      <c r="A563" s="34" t="s">
        <v>510</v>
      </c>
      <c r="B563" s="8" t="s">
        <v>217</v>
      </c>
      <c r="C563" s="8" t="s">
        <v>272</v>
      </c>
      <c r="D563" s="8" t="s">
        <v>511</v>
      </c>
      <c r="E563" s="8"/>
      <c r="F563" s="9">
        <f>F564</f>
        <v>10437.8914</v>
      </c>
      <c r="G563" s="10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2"/>
      <c r="W563" s="11"/>
      <c r="X563" s="12"/>
      <c r="Y563" s="11"/>
    </row>
    <row r="564" spans="1:25" ht="86.25" customHeight="1" outlineLevel="2">
      <c r="A564" s="7" t="s">
        <v>352</v>
      </c>
      <c r="B564" s="8" t="s">
        <v>217</v>
      </c>
      <c r="C564" s="8" t="s">
        <v>272</v>
      </c>
      <c r="D564" s="8" t="s">
        <v>353</v>
      </c>
      <c r="E564" s="8"/>
      <c r="F564" s="9">
        <f>F565+F567</f>
        <v>10437.8914</v>
      </c>
      <c r="G564" s="10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2"/>
      <c r="W564" s="11"/>
      <c r="X564" s="12"/>
      <c r="Y564" s="11"/>
    </row>
    <row r="565" spans="1:25" ht="49.5" customHeight="1" outlineLevel="2">
      <c r="A565" s="7" t="s">
        <v>27</v>
      </c>
      <c r="B565" s="8" t="s">
        <v>217</v>
      </c>
      <c r="C565" s="8" t="s">
        <v>272</v>
      </c>
      <c r="D565" s="8" t="s">
        <v>353</v>
      </c>
      <c r="E565" s="8">
        <v>200</v>
      </c>
      <c r="F565" s="9">
        <f>F566</f>
        <v>10111.815640000001</v>
      </c>
      <c r="G565" s="10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2"/>
      <c r="W565" s="11"/>
      <c r="X565" s="12"/>
      <c r="Y565" s="11"/>
    </row>
    <row r="566" spans="1:25" ht="51" customHeight="1" outlineLevel="2">
      <c r="A566" s="7" t="s">
        <v>29</v>
      </c>
      <c r="B566" s="8" t="s">
        <v>217</v>
      </c>
      <c r="C566" s="8" t="s">
        <v>272</v>
      </c>
      <c r="D566" s="8" t="s">
        <v>353</v>
      </c>
      <c r="E566" s="8">
        <v>240</v>
      </c>
      <c r="F566" s="9">
        <v>10111.815640000001</v>
      </c>
      <c r="G566" s="10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2"/>
      <c r="W566" s="11"/>
      <c r="X566" s="12"/>
      <c r="Y566" s="11"/>
    </row>
    <row r="567" spans="1:25" ht="57" customHeight="1" outlineLevel="2">
      <c r="A567" s="7" t="s">
        <v>169</v>
      </c>
      <c r="B567" s="8" t="s">
        <v>217</v>
      </c>
      <c r="C567" s="8" t="s">
        <v>272</v>
      </c>
      <c r="D567" s="8" t="s">
        <v>353</v>
      </c>
      <c r="E567" s="8">
        <v>600</v>
      </c>
      <c r="F567" s="9">
        <f>F568</f>
        <v>326.07576</v>
      </c>
      <c r="G567" s="10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2"/>
      <c r="W567" s="11"/>
      <c r="X567" s="12"/>
      <c r="Y567" s="11"/>
    </row>
    <row r="568" spans="1:25" ht="33.75" customHeight="1" outlineLevel="2">
      <c r="A568" s="7" t="s">
        <v>187</v>
      </c>
      <c r="B568" s="8" t="s">
        <v>217</v>
      </c>
      <c r="C568" s="8" t="s">
        <v>272</v>
      </c>
      <c r="D568" s="8" t="s">
        <v>353</v>
      </c>
      <c r="E568" s="8">
        <v>610</v>
      </c>
      <c r="F568" s="9">
        <v>326.07576</v>
      </c>
      <c r="G568" s="10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2"/>
      <c r="W568" s="11"/>
      <c r="X568" s="12"/>
      <c r="Y568" s="11"/>
    </row>
    <row r="569" spans="1:25" ht="49.5" customHeight="1" outlineLevel="2">
      <c r="A569" s="39" t="s">
        <v>512</v>
      </c>
      <c r="B569" s="8" t="s">
        <v>217</v>
      </c>
      <c r="C569" s="8" t="s">
        <v>272</v>
      </c>
      <c r="D569" s="8" t="s">
        <v>513</v>
      </c>
      <c r="E569" s="8"/>
      <c r="F569" s="9">
        <f>F570</f>
        <v>3122.2</v>
      </c>
      <c r="G569" s="10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2"/>
      <c r="W569" s="11"/>
      <c r="X569" s="12"/>
      <c r="Y569" s="11"/>
    </row>
    <row r="570" spans="1:25" ht="92.25" customHeight="1" outlineLevel="3">
      <c r="A570" s="18" t="s">
        <v>273</v>
      </c>
      <c r="B570" s="8" t="s">
        <v>217</v>
      </c>
      <c r="C570" s="8" t="s">
        <v>272</v>
      </c>
      <c r="D570" s="8" t="s">
        <v>274</v>
      </c>
      <c r="E570" s="8"/>
      <c r="F570" s="9">
        <f>F571</f>
        <v>3122.2</v>
      </c>
      <c r="G570" s="10">
        <v>0</v>
      </c>
      <c r="H570" s="11">
        <v>0</v>
      </c>
      <c r="I570" s="11">
        <v>0</v>
      </c>
      <c r="J570" s="11">
        <v>0</v>
      </c>
      <c r="K570" s="11">
        <v>0</v>
      </c>
      <c r="L570" s="11">
        <v>0</v>
      </c>
      <c r="M570" s="11">
        <v>0</v>
      </c>
      <c r="N570" s="11">
        <v>0</v>
      </c>
      <c r="O570" s="11">
        <v>0</v>
      </c>
      <c r="P570" s="11">
        <v>0</v>
      </c>
      <c r="Q570" s="11">
        <v>0</v>
      </c>
      <c r="R570" s="11">
        <v>0</v>
      </c>
      <c r="S570" s="11">
        <v>0</v>
      </c>
      <c r="T570" s="11">
        <v>0</v>
      </c>
      <c r="U570" s="11">
        <v>0</v>
      </c>
      <c r="V570" s="12">
        <v>1</v>
      </c>
      <c r="W570" s="11">
        <v>0</v>
      </c>
      <c r="X570" s="12">
        <v>0</v>
      </c>
      <c r="Y570" s="11">
        <v>0</v>
      </c>
    </row>
    <row r="571" spans="1:25" ht="52.5" customHeight="1" outlineLevel="4">
      <c r="A571" s="7" t="s">
        <v>169</v>
      </c>
      <c r="B571" s="8" t="s">
        <v>217</v>
      </c>
      <c r="C571" s="8" t="s">
        <v>272</v>
      </c>
      <c r="D571" s="8" t="s">
        <v>274</v>
      </c>
      <c r="E571" s="8" t="s">
        <v>170</v>
      </c>
      <c r="F571" s="9">
        <f>F572</f>
        <v>3122.2</v>
      </c>
      <c r="G571" s="10">
        <v>0</v>
      </c>
      <c r="H571" s="11">
        <v>0</v>
      </c>
      <c r="I571" s="11">
        <v>0</v>
      </c>
      <c r="J571" s="11">
        <v>0</v>
      </c>
      <c r="K571" s="11">
        <v>0</v>
      </c>
      <c r="L571" s="11">
        <v>0</v>
      </c>
      <c r="M571" s="11">
        <v>0</v>
      </c>
      <c r="N571" s="11">
        <v>0</v>
      </c>
      <c r="O571" s="11">
        <v>0</v>
      </c>
      <c r="P571" s="11">
        <v>0</v>
      </c>
      <c r="Q571" s="11">
        <v>0</v>
      </c>
      <c r="R571" s="11">
        <v>0</v>
      </c>
      <c r="S571" s="11">
        <v>0</v>
      </c>
      <c r="T571" s="11">
        <v>0</v>
      </c>
      <c r="U571" s="11">
        <v>0</v>
      </c>
      <c r="V571" s="12">
        <v>1</v>
      </c>
      <c r="W571" s="11">
        <v>0</v>
      </c>
      <c r="X571" s="12">
        <v>0</v>
      </c>
      <c r="Y571" s="11">
        <v>0</v>
      </c>
    </row>
    <row r="572" spans="1:25" ht="26.25" customHeight="1" outlineLevel="5">
      <c r="A572" s="7" t="s">
        <v>187</v>
      </c>
      <c r="B572" s="8" t="s">
        <v>217</v>
      </c>
      <c r="C572" s="8" t="s">
        <v>272</v>
      </c>
      <c r="D572" s="8" t="s">
        <v>274</v>
      </c>
      <c r="E572" s="8" t="s">
        <v>188</v>
      </c>
      <c r="F572" s="9">
        <v>3122.2</v>
      </c>
      <c r="G572" s="10">
        <v>0</v>
      </c>
      <c r="H572" s="11">
        <v>0</v>
      </c>
      <c r="I572" s="11">
        <v>0</v>
      </c>
      <c r="J572" s="11">
        <v>0</v>
      </c>
      <c r="K572" s="11">
        <v>0</v>
      </c>
      <c r="L572" s="11">
        <v>0</v>
      </c>
      <c r="M572" s="11">
        <v>0</v>
      </c>
      <c r="N572" s="11">
        <v>0</v>
      </c>
      <c r="O572" s="11">
        <v>0</v>
      </c>
      <c r="P572" s="11">
        <v>0</v>
      </c>
      <c r="Q572" s="11">
        <v>0</v>
      </c>
      <c r="R572" s="11">
        <v>0</v>
      </c>
      <c r="S572" s="11">
        <v>0</v>
      </c>
      <c r="T572" s="11">
        <v>0</v>
      </c>
      <c r="U572" s="11">
        <v>0</v>
      </c>
      <c r="V572" s="12">
        <v>1</v>
      </c>
      <c r="W572" s="11">
        <v>0</v>
      </c>
      <c r="X572" s="12">
        <v>0</v>
      </c>
      <c r="Y572" s="11">
        <v>0</v>
      </c>
    </row>
    <row r="573" spans="1:25" ht="52.5" customHeight="1" outlineLevel="5">
      <c r="A573" s="7" t="s">
        <v>514</v>
      </c>
      <c r="B573" s="8" t="s">
        <v>217</v>
      </c>
      <c r="C573" s="8" t="s">
        <v>272</v>
      </c>
      <c r="D573" s="8" t="s">
        <v>515</v>
      </c>
      <c r="E573" s="8"/>
      <c r="F573" s="9">
        <f>F574</f>
        <v>51847.206760000001</v>
      </c>
      <c r="G573" s="10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2"/>
      <c r="W573" s="11"/>
      <c r="X573" s="12"/>
      <c r="Y573" s="11"/>
    </row>
    <row r="574" spans="1:25" ht="165.75" customHeight="1" outlineLevel="5">
      <c r="A574" s="37" t="s">
        <v>396</v>
      </c>
      <c r="B574" s="8" t="s">
        <v>217</v>
      </c>
      <c r="C574" s="17" t="s">
        <v>397</v>
      </c>
      <c r="D574" s="8" t="s">
        <v>398</v>
      </c>
      <c r="E574" s="8"/>
      <c r="F574" s="9">
        <f>F575+F577</f>
        <v>51847.206760000001</v>
      </c>
      <c r="G574" s="10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2"/>
      <c r="W574" s="11"/>
      <c r="X574" s="12"/>
      <c r="Y574" s="11"/>
    </row>
    <row r="575" spans="1:25" ht="48.75" customHeight="1" outlineLevel="5">
      <c r="A575" s="34" t="s">
        <v>27</v>
      </c>
      <c r="B575" s="8" t="s">
        <v>217</v>
      </c>
      <c r="C575" s="17" t="s">
        <v>397</v>
      </c>
      <c r="D575" s="8" t="s">
        <v>398</v>
      </c>
      <c r="E575" s="8">
        <v>200</v>
      </c>
      <c r="F575" s="9">
        <f>F576</f>
        <v>40878.400000000001</v>
      </c>
      <c r="G575" s="10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2"/>
      <c r="W575" s="11"/>
      <c r="X575" s="12"/>
      <c r="Y575" s="11"/>
    </row>
    <row r="576" spans="1:25" ht="45.75" customHeight="1" outlineLevel="5">
      <c r="A576" s="34" t="s">
        <v>29</v>
      </c>
      <c r="B576" s="8" t="s">
        <v>217</v>
      </c>
      <c r="C576" s="17" t="s">
        <v>397</v>
      </c>
      <c r="D576" s="8" t="s">
        <v>398</v>
      </c>
      <c r="E576" s="8">
        <v>240</v>
      </c>
      <c r="F576" s="9">
        <v>40878.400000000001</v>
      </c>
      <c r="G576" s="10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2"/>
      <c r="W576" s="11"/>
      <c r="X576" s="12"/>
      <c r="Y576" s="11"/>
    </row>
    <row r="577" spans="1:25" ht="47.25" customHeight="1" outlineLevel="5">
      <c r="A577" s="34" t="s">
        <v>169</v>
      </c>
      <c r="B577" s="8" t="s">
        <v>217</v>
      </c>
      <c r="C577" s="17" t="s">
        <v>397</v>
      </c>
      <c r="D577" s="8" t="s">
        <v>398</v>
      </c>
      <c r="E577" s="8">
        <v>600</v>
      </c>
      <c r="F577" s="9">
        <f>F578</f>
        <v>10968.806759999999</v>
      </c>
      <c r="G577" s="10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2"/>
      <c r="W577" s="11"/>
      <c r="X577" s="12"/>
      <c r="Y577" s="11"/>
    </row>
    <row r="578" spans="1:25" ht="34.5" customHeight="1" outlineLevel="5">
      <c r="A578" s="34" t="s">
        <v>187</v>
      </c>
      <c r="B578" s="8" t="s">
        <v>217</v>
      </c>
      <c r="C578" s="17" t="s">
        <v>397</v>
      </c>
      <c r="D578" s="8" t="s">
        <v>398</v>
      </c>
      <c r="E578" s="8">
        <v>610</v>
      </c>
      <c r="F578" s="9">
        <v>10968.806759999999</v>
      </c>
      <c r="G578" s="10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2"/>
      <c r="W578" s="11"/>
      <c r="X578" s="12"/>
      <c r="Y578" s="11"/>
    </row>
    <row r="579" spans="1:25" ht="48" customHeight="1" outlineLevel="5">
      <c r="A579" s="39" t="s">
        <v>502</v>
      </c>
      <c r="B579" s="8" t="s">
        <v>217</v>
      </c>
      <c r="C579" s="17" t="s">
        <v>397</v>
      </c>
      <c r="D579" s="13" t="s">
        <v>503</v>
      </c>
      <c r="E579" s="8"/>
      <c r="F579" s="9">
        <f>F580+F583</f>
        <v>582.37</v>
      </c>
      <c r="G579" s="10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2"/>
      <c r="W579" s="11"/>
      <c r="X579" s="12"/>
      <c r="Y579" s="11"/>
    </row>
    <row r="580" spans="1:25" ht="70.5" customHeight="1" outlineLevel="5">
      <c r="A580" s="34" t="s">
        <v>234</v>
      </c>
      <c r="B580" s="8" t="s">
        <v>217</v>
      </c>
      <c r="C580" s="17" t="s">
        <v>397</v>
      </c>
      <c r="D580" s="13" t="s">
        <v>235</v>
      </c>
      <c r="E580" s="8"/>
      <c r="F580" s="9">
        <f>F581</f>
        <v>243.85</v>
      </c>
      <c r="G580" s="10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2"/>
      <c r="W580" s="11"/>
      <c r="X580" s="12"/>
      <c r="Y580" s="11"/>
    </row>
    <row r="581" spans="1:25" ht="54.75" customHeight="1" outlineLevel="5">
      <c r="A581" s="34" t="s">
        <v>169</v>
      </c>
      <c r="B581" s="8" t="s">
        <v>217</v>
      </c>
      <c r="C581" s="17" t="s">
        <v>397</v>
      </c>
      <c r="D581" s="13" t="s">
        <v>235</v>
      </c>
      <c r="E581" s="8">
        <v>600</v>
      </c>
      <c r="F581" s="9">
        <f>F582</f>
        <v>243.85</v>
      </c>
      <c r="G581" s="10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2"/>
      <c r="W581" s="11"/>
      <c r="X581" s="12"/>
      <c r="Y581" s="11"/>
    </row>
    <row r="582" spans="1:25" ht="34.5" customHeight="1" outlineLevel="5">
      <c r="A582" s="34" t="s">
        <v>187</v>
      </c>
      <c r="B582" s="8" t="s">
        <v>217</v>
      </c>
      <c r="C582" s="17" t="s">
        <v>397</v>
      </c>
      <c r="D582" s="13" t="s">
        <v>235</v>
      </c>
      <c r="E582" s="8">
        <v>610</v>
      </c>
      <c r="F582" s="9">
        <v>243.85</v>
      </c>
      <c r="G582" s="10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2"/>
      <c r="W582" s="11"/>
      <c r="X582" s="12"/>
      <c r="Y582" s="11"/>
    </row>
    <row r="583" spans="1:25" ht="122.25" customHeight="1" outlineLevel="5">
      <c r="A583" s="34" t="s">
        <v>413</v>
      </c>
      <c r="B583" s="8" t="s">
        <v>217</v>
      </c>
      <c r="C583" s="17" t="s">
        <v>397</v>
      </c>
      <c r="D583" s="13" t="s">
        <v>414</v>
      </c>
      <c r="E583" s="8"/>
      <c r="F583" s="9">
        <f>F584</f>
        <v>338.52</v>
      </c>
      <c r="G583" s="10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2"/>
      <c r="W583" s="11"/>
      <c r="X583" s="12"/>
      <c r="Y583" s="11"/>
    </row>
    <row r="584" spans="1:25" ht="48" customHeight="1" outlineLevel="5">
      <c r="A584" s="34" t="s">
        <v>169</v>
      </c>
      <c r="B584" s="8" t="s">
        <v>217</v>
      </c>
      <c r="C584" s="17" t="s">
        <v>397</v>
      </c>
      <c r="D584" s="13" t="s">
        <v>414</v>
      </c>
      <c r="E584" s="8">
        <v>600</v>
      </c>
      <c r="F584" s="9">
        <f>F585</f>
        <v>338.52</v>
      </c>
      <c r="G584" s="10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2"/>
      <c r="W584" s="11"/>
      <c r="X584" s="12"/>
      <c r="Y584" s="11"/>
    </row>
    <row r="585" spans="1:25" ht="27" customHeight="1" outlineLevel="5">
      <c r="A585" s="34" t="s">
        <v>187</v>
      </c>
      <c r="B585" s="8" t="s">
        <v>217</v>
      </c>
      <c r="C585" s="17" t="s">
        <v>397</v>
      </c>
      <c r="D585" s="13" t="s">
        <v>414</v>
      </c>
      <c r="E585" s="8">
        <v>610</v>
      </c>
      <c r="F585" s="9">
        <v>338.52</v>
      </c>
      <c r="G585" s="10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2"/>
      <c r="W585" s="11"/>
      <c r="X585" s="12"/>
      <c r="Y585" s="11"/>
    </row>
    <row r="586" spans="1:25" ht="51.75" customHeight="1" outlineLevel="5">
      <c r="A586" s="39" t="s">
        <v>516</v>
      </c>
      <c r="B586" s="8" t="s">
        <v>217</v>
      </c>
      <c r="C586" s="17" t="s">
        <v>397</v>
      </c>
      <c r="D586" s="13" t="s">
        <v>517</v>
      </c>
      <c r="E586" s="8"/>
      <c r="F586" s="9">
        <f>F587+F590</f>
        <v>1570.2</v>
      </c>
      <c r="G586" s="10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2"/>
      <c r="W586" s="11"/>
      <c r="X586" s="12"/>
      <c r="Y586" s="11"/>
    </row>
    <row r="587" spans="1:25" ht="42.75" customHeight="1" outlineLevel="5">
      <c r="A587" s="7" t="s">
        <v>275</v>
      </c>
      <c r="B587" s="8" t="s">
        <v>217</v>
      </c>
      <c r="C587" s="8" t="s">
        <v>272</v>
      </c>
      <c r="D587" s="13" t="s">
        <v>399</v>
      </c>
      <c r="E587" s="8"/>
      <c r="F587" s="9">
        <f>F588</f>
        <v>1370</v>
      </c>
      <c r="G587" s="10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2"/>
      <c r="W587" s="11"/>
      <c r="X587" s="12"/>
      <c r="Y587" s="11"/>
    </row>
    <row r="588" spans="1:25" ht="46.5" customHeight="1" outlineLevel="5">
      <c r="A588" s="7" t="s">
        <v>169</v>
      </c>
      <c r="B588" s="8" t="s">
        <v>217</v>
      </c>
      <c r="C588" s="8" t="s">
        <v>272</v>
      </c>
      <c r="D588" s="13" t="s">
        <v>399</v>
      </c>
      <c r="E588" s="8" t="s">
        <v>170</v>
      </c>
      <c r="F588" s="9">
        <f>F589</f>
        <v>1370</v>
      </c>
      <c r="G588" s="10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2"/>
      <c r="W588" s="11"/>
      <c r="X588" s="12"/>
      <c r="Y588" s="11"/>
    </row>
    <row r="589" spans="1:25" ht="30" customHeight="1" outlineLevel="5">
      <c r="A589" s="7" t="s">
        <v>187</v>
      </c>
      <c r="B589" s="8" t="s">
        <v>217</v>
      </c>
      <c r="C589" s="8" t="s">
        <v>272</v>
      </c>
      <c r="D589" s="13" t="s">
        <v>399</v>
      </c>
      <c r="E589" s="8" t="s">
        <v>188</v>
      </c>
      <c r="F589" s="9">
        <v>1370</v>
      </c>
      <c r="G589" s="10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2"/>
      <c r="W589" s="11"/>
      <c r="X589" s="12"/>
      <c r="Y589" s="11"/>
    </row>
    <row r="590" spans="1:25" ht="228.75" customHeight="1" outlineLevel="3">
      <c r="A590" s="18" t="s">
        <v>276</v>
      </c>
      <c r="B590" s="8" t="s">
        <v>217</v>
      </c>
      <c r="C590" s="8" t="s">
        <v>272</v>
      </c>
      <c r="D590" s="13" t="s">
        <v>277</v>
      </c>
      <c r="E590" s="8"/>
      <c r="F590" s="9">
        <f>F591</f>
        <v>200.2</v>
      </c>
      <c r="G590" s="10">
        <v>0</v>
      </c>
      <c r="H590" s="11">
        <v>0</v>
      </c>
      <c r="I590" s="11">
        <v>0</v>
      </c>
      <c r="J590" s="11">
        <v>0</v>
      </c>
      <c r="K590" s="11">
        <v>0</v>
      </c>
      <c r="L590" s="11">
        <v>0</v>
      </c>
      <c r="M590" s="11">
        <v>0</v>
      </c>
      <c r="N590" s="11">
        <v>0</v>
      </c>
      <c r="O590" s="11">
        <v>0</v>
      </c>
      <c r="P590" s="11">
        <v>0</v>
      </c>
      <c r="Q590" s="11">
        <v>0</v>
      </c>
      <c r="R590" s="11">
        <v>0</v>
      </c>
      <c r="S590" s="11">
        <v>0</v>
      </c>
      <c r="T590" s="11">
        <v>0</v>
      </c>
      <c r="U590" s="11">
        <v>0</v>
      </c>
      <c r="V590" s="12">
        <v>0.56358759333716302</v>
      </c>
      <c r="W590" s="11">
        <v>0</v>
      </c>
      <c r="X590" s="12">
        <v>0</v>
      </c>
      <c r="Y590" s="11">
        <v>0</v>
      </c>
    </row>
    <row r="591" spans="1:25" ht="122.25" customHeight="1" outlineLevel="4">
      <c r="A591" s="7" t="s">
        <v>20</v>
      </c>
      <c r="B591" s="8" t="s">
        <v>217</v>
      </c>
      <c r="C591" s="8" t="s">
        <v>272</v>
      </c>
      <c r="D591" s="13" t="s">
        <v>277</v>
      </c>
      <c r="E591" s="8" t="s">
        <v>21</v>
      </c>
      <c r="F591" s="9">
        <f>F592</f>
        <v>200.2</v>
      </c>
      <c r="G591" s="10">
        <v>0</v>
      </c>
      <c r="H591" s="11">
        <v>0</v>
      </c>
      <c r="I591" s="11">
        <v>0</v>
      </c>
      <c r="J591" s="11">
        <v>0</v>
      </c>
      <c r="K591" s="11">
        <v>0</v>
      </c>
      <c r="L591" s="11">
        <v>0</v>
      </c>
      <c r="M591" s="11">
        <v>0</v>
      </c>
      <c r="N591" s="11">
        <v>0</v>
      </c>
      <c r="O591" s="11">
        <v>0</v>
      </c>
      <c r="P591" s="11">
        <v>0</v>
      </c>
      <c r="Q591" s="11">
        <v>0</v>
      </c>
      <c r="R591" s="11">
        <v>0</v>
      </c>
      <c r="S591" s="11">
        <v>0</v>
      </c>
      <c r="T591" s="11">
        <v>0</v>
      </c>
      <c r="U591" s="11">
        <v>0</v>
      </c>
      <c r="V591" s="12">
        <v>0.56358759333716302</v>
      </c>
      <c r="W591" s="11">
        <v>0</v>
      </c>
      <c r="X591" s="12">
        <v>0</v>
      </c>
      <c r="Y591" s="11">
        <v>0</v>
      </c>
    </row>
    <row r="592" spans="1:25" ht="50.25" customHeight="1" outlineLevel="5">
      <c r="A592" s="7" t="s">
        <v>22</v>
      </c>
      <c r="B592" s="8" t="s">
        <v>217</v>
      </c>
      <c r="C592" s="8" t="s">
        <v>272</v>
      </c>
      <c r="D592" s="13" t="s">
        <v>277</v>
      </c>
      <c r="E592" s="8" t="s">
        <v>23</v>
      </c>
      <c r="F592" s="9">
        <v>200.2</v>
      </c>
      <c r="G592" s="10">
        <v>0</v>
      </c>
      <c r="H592" s="11">
        <v>0</v>
      </c>
      <c r="I592" s="11">
        <v>0</v>
      </c>
      <c r="J592" s="11">
        <v>0</v>
      </c>
      <c r="K592" s="11">
        <v>0</v>
      </c>
      <c r="L592" s="11">
        <v>0</v>
      </c>
      <c r="M592" s="11">
        <v>0</v>
      </c>
      <c r="N592" s="11">
        <v>0</v>
      </c>
      <c r="O592" s="11">
        <v>0</v>
      </c>
      <c r="P592" s="11">
        <v>0</v>
      </c>
      <c r="Q592" s="11">
        <v>0</v>
      </c>
      <c r="R592" s="11">
        <v>0</v>
      </c>
      <c r="S592" s="11">
        <v>0</v>
      </c>
      <c r="T592" s="11">
        <v>0</v>
      </c>
      <c r="U592" s="11">
        <v>0</v>
      </c>
      <c r="V592" s="12">
        <v>0.56358759333716302</v>
      </c>
      <c r="W592" s="11">
        <v>0</v>
      </c>
      <c r="X592" s="12">
        <v>0</v>
      </c>
      <c r="Y592" s="11">
        <v>0</v>
      </c>
    </row>
    <row r="593" spans="1:25" ht="67.5" customHeight="1" outlineLevel="5">
      <c r="A593" s="39" t="s">
        <v>494</v>
      </c>
      <c r="B593" s="8" t="s">
        <v>217</v>
      </c>
      <c r="C593" s="8" t="s">
        <v>272</v>
      </c>
      <c r="D593" s="13" t="s">
        <v>495</v>
      </c>
      <c r="E593" s="8"/>
      <c r="F593" s="9">
        <f>F594</f>
        <v>22061.500000000004</v>
      </c>
      <c r="G593" s="10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2"/>
      <c r="W593" s="11"/>
      <c r="X593" s="12"/>
      <c r="Y593" s="11"/>
    </row>
    <row r="594" spans="1:25" ht="72.75" customHeight="1" outlineLevel="3">
      <c r="A594" s="7" t="s">
        <v>278</v>
      </c>
      <c r="B594" s="8" t="s">
        <v>217</v>
      </c>
      <c r="C594" s="8" t="s">
        <v>272</v>
      </c>
      <c r="D594" s="13" t="s">
        <v>279</v>
      </c>
      <c r="E594" s="8"/>
      <c r="F594" s="9">
        <f>F595+F597+F599</f>
        <v>22061.500000000004</v>
      </c>
      <c r="G594" s="10">
        <v>0</v>
      </c>
      <c r="H594" s="11">
        <v>0</v>
      </c>
      <c r="I594" s="11">
        <v>0</v>
      </c>
      <c r="J594" s="11">
        <v>0</v>
      </c>
      <c r="K594" s="11">
        <v>0</v>
      </c>
      <c r="L594" s="11">
        <v>0</v>
      </c>
      <c r="M594" s="11">
        <v>0</v>
      </c>
      <c r="N594" s="11">
        <v>0</v>
      </c>
      <c r="O594" s="11">
        <v>0</v>
      </c>
      <c r="P594" s="11">
        <v>0</v>
      </c>
      <c r="Q594" s="11">
        <v>0</v>
      </c>
      <c r="R594" s="11">
        <v>0</v>
      </c>
      <c r="S594" s="11">
        <v>0</v>
      </c>
      <c r="T594" s="11">
        <v>0</v>
      </c>
      <c r="U594" s="11">
        <v>0</v>
      </c>
      <c r="V594" s="12">
        <v>0.72039290505291398</v>
      </c>
      <c r="W594" s="11">
        <v>0</v>
      </c>
      <c r="X594" s="12">
        <v>0</v>
      </c>
      <c r="Y594" s="11">
        <v>0</v>
      </c>
    </row>
    <row r="595" spans="1:25" ht="111" customHeight="1" outlineLevel="4">
      <c r="A595" s="7" t="s">
        <v>20</v>
      </c>
      <c r="B595" s="8" t="s">
        <v>217</v>
      </c>
      <c r="C595" s="8" t="s">
        <v>272</v>
      </c>
      <c r="D595" s="13" t="s">
        <v>279</v>
      </c>
      <c r="E595" s="8" t="s">
        <v>21</v>
      </c>
      <c r="F595" s="9">
        <f>F596</f>
        <v>19384.5</v>
      </c>
      <c r="G595" s="10">
        <v>0</v>
      </c>
      <c r="H595" s="11">
        <v>0</v>
      </c>
      <c r="I595" s="11">
        <v>0</v>
      </c>
      <c r="J595" s="11">
        <v>0</v>
      </c>
      <c r="K595" s="11">
        <v>0</v>
      </c>
      <c r="L595" s="11">
        <v>0</v>
      </c>
      <c r="M595" s="11">
        <v>0</v>
      </c>
      <c r="N595" s="11">
        <v>0</v>
      </c>
      <c r="O595" s="11">
        <v>0</v>
      </c>
      <c r="P595" s="11">
        <v>0</v>
      </c>
      <c r="Q595" s="11">
        <v>0</v>
      </c>
      <c r="R595" s="11">
        <v>0</v>
      </c>
      <c r="S595" s="11">
        <v>0</v>
      </c>
      <c r="T595" s="11">
        <v>0</v>
      </c>
      <c r="U595" s="11">
        <v>0</v>
      </c>
      <c r="V595" s="12">
        <v>0.72455479519593002</v>
      </c>
      <c r="W595" s="11">
        <v>0</v>
      </c>
      <c r="X595" s="12">
        <v>0</v>
      </c>
      <c r="Y595" s="11">
        <v>0</v>
      </c>
    </row>
    <row r="596" spans="1:25" ht="51" customHeight="1" outlineLevel="5">
      <c r="A596" s="7" t="s">
        <v>22</v>
      </c>
      <c r="B596" s="8" t="s">
        <v>217</v>
      </c>
      <c r="C596" s="8" t="s">
        <v>272</v>
      </c>
      <c r="D596" s="13" t="s">
        <v>279</v>
      </c>
      <c r="E596" s="8" t="s">
        <v>23</v>
      </c>
      <c r="F596" s="9">
        <v>19384.5</v>
      </c>
      <c r="G596" s="10">
        <v>0</v>
      </c>
      <c r="H596" s="11">
        <v>0</v>
      </c>
      <c r="I596" s="11">
        <v>0</v>
      </c>
      <c r="J596" s="11">
        <v>0</v>
      </c>
      <c r="K596" s="11">
        <v>0</v>
      </c>
      <c r="L596" s="11">
        <v>0</v>
      </c>
      <c r="M596" s="11">
        <v>0</v>
      </c>
      <c r="N596" s="11">
        <v>0</v>
      </c>
      <c r="O596" s="11">
        <v>0</v>
      </c>
      <c r="P596" s="11">
        <v>0</v>
      </c>
      <c r="Q596" s="11">
        <v>0</v>
      </c>
      <c r="R596" s="11">
        <v>0</v>
      </c>
      <c r="S596" s="11">
        <v>0</v>
      </c>
      <c r="T596" s="11">
        <v>0</v>
      </c>
      <c r="U596" s="11">
        <v>0</v>
      </c>
      <c r="V596" s="12">
        <v>0.72455479519593002</v>
      </c>
      <c r="W596" s="11">
        <v>0</v>
      </c>
      <c r="X596" s="12">
        <v>0</v>
      </c>
      <c r="Y596" s="11">
        <v>0</v>
      </c>
    </row>
    <row r="597" spans="1:25" ht="50.25" customHeight="1" outlineLevel="4">
      <c r="A597" s="7" t="s">
        <v>27</v>
      </c>
      <c r="B597" s="8" t="s">
        <v>217</v>
      </c>
      <c r="C597" s="8" t="s">
        <v>272</v>
      </c>
      <c r="D597" s="13" t="s">
        <v>279</v>
      </c>
      <c r="E597" s="8" t="s">
        <v>28</v>
      </c>
      <c r="F597" s="9">
        <f>F598</f>
        <v>2655.01</v>
      </c>
      <c r="G597" s="10">
        <v>0</v>
      </c>
      <c r="H597" s="11">
        <v>0</v>
      </c>
      <c r="I597" s="11">
        <v>0</v>
      </c>
      <c r="J597" s="11">
        <v>0</v>
      </c>
      <c r="K597" s="11">
        <v>0</v>
      </c>
      <c r="L597" s="11">
        <v>0</v>
      </c>
      <c r="M597" s="11">
        <v>0</v>
      </c>
      <c r="N597" s="11">
        <v>0</v>
      </c>
      <c r="O597" s="11">
        <v>0</v>
      </c>
      <c r="P597" s="11">
        <v>0</v>
      </c>
      <c r="Q597" s="11">
        <v>0</v>
      </c>
      <c r="R597" s="11">
        <v>0</v>
      </c>
      <c r="S597" s="11">
        <v>0</v>
      </c>
      <c r="T597" s="11">
        <v>0</v>
      </c>
      <c r="U597" s="11">
        <v>0</v>
      </c>
      <c r="V597" s="12">
        <v>0.70592853275582002</v>
      </c>
      <c r="W597" s="11">
        <v>0</v>
      </c>
      <c r="X597" s="12">
        <v>0</v>
      </c>
      <c r="Y597" s="11">
        <v>0</v>
      </c>
    </row>
    <row r="598" spans="1:25" ht="57" customHeight="1" outlineLevel="5">
      <c r="A598" s="7" t="s">
        <v>29</v>
      </c>
      <c r="B598" s="8" t="s">
        <v>217</v>
      </c>
      <c r="C598" s="8" t="s">
        <v>272</v>
      </c>
      <c r="D598" s="13" t="s">
        <v>279</v>
      </c>
      <c r="E598" s="8" t="s">
        <v>30</v>
      </c>
      <c r="F598" s="9">
        <v>2655.01</v>
      </c>
      <c r="G598" s="10">
        <v>0</v>
      </c>
      <c r="H598" s="11">
        <v>0</v>
      </c>
      <c r="I598" s="11">
        <v>0</v>
      </c>
      <c r="J598" s="11">
        <v>0</v>
      </c>
      <c r="K598" s="11">
        <v>0</v>
      </c>
      <c r="L598" s="11">
        <v>0</v>
      </c>
      <c r="M598" s="11">
        <v>0</v>
      </c>
      <c r="N598" s="11">
        <v>0</v>
      </c>
      <c r="O598" s="11">
        <v>0</v>
      </c>
      <c r="P598" s="11">
        <v>0</v>
      </c>
      <c r="Q598" s="11">
        <v>0</v>
      </c>
      <c r="R598" s="11">
        <v>0</v>
      </c>
      <c r="S598" s="11">
        <v>0</v>
      </c>
      <c r="T598" s="11">
        <v>0</v>
      </c>
      <c r="U598" s="11">
        <v>0</v>
      </c>
      <c r="V598" s="12">
        <v>0.70592853275582002</v>
      </c>
      <c r="W598" s="11">
        <v>0</v>
      </c>
      <c r="X598" s="12">
        <v>0</v>
      </c>
      <c r="Y598" s="11">
        <v>0</v>
      </c>
    </row>
    <row r="599" spans="1:25" ht="34.5" customHeight="1" outlineLevel="4">
      <c r="A599" s="7" t="s">
        <v>280</v>
      </c>
      <c r="B599" s="8" t="s">
        <v>217</v>
      </c>
      <c r="C599" s="8" t="s">
        <v>272</v>
      </c>
      <c r="D599" s="13" t="s">
        <v>279</v>
      </c>
      <c r="E599" s="8" t="s">
        <v>34</v>
      </c>
      <c r="F599" s="9">
        <f>F600</f>
        <v>21.99</v>
      </c>
      <c r="G599" s="10">
        <v>0</v>
      </c>
      <c r="H599" s="11">
        <v>0</v>
      </c>
      <c r="I599" s="11">
        <v>0</v>
      </c>
      <c r="J599" s="11">
        <v>0</v>
      </c>
      <c r="K599" s="11">
        <v>0</v>
      </c>
      <c r="L599" s="11">
        <v>0</v>
      </c>
      <c r="M599" s="11">
        <v>0</v>
      </c>
      <c r="N599" s="11">
        <v>0</v>
      </c>
      <c r="O599" s="11">
        <v>0</v>
      </c>
      <c r="P599" s="11">
        <v>0</v>
      </c>
      <c r="Q599" s="11">
        <v>0</v>
      </c>
      <c r="R599" s="11">
        <v>0</v>
      </c>
      <c r="S599" s="11">
        <v>0</v>
      </c>
      <c r="T599" s="11">
        <v>0</v>
      </c>
      <c r="U599" s="11">
        <v>0</v>
      </c>
      <c r="V599" s="12">
        <v>0.21388888888888899</v>
      </c>
      <c r="W599" s="11">
        <v>0</v>
      </c>
      <c r="X599" s="12">
        <v>0</v>
      </c>
      <c r="Y599" s="11">
        <v>0</v>
      </c>
    </row>
    <row r="600" spans="1:25" ht="27" customHeight="1" outlineLevel="5">
      <c r="A600" s="7" t="s">
        <v>35</v>
      </c>
      <c r="B600" s="8" t="s">
        <v>217</v>
      </c>
      <c r="C600" s="8" t="s">
        <v>272</v>
      </c>
      <c r="D600" s="13" t="s">
        <v>279</v>
      </c>
      <c r="E600" s="8" t="s">
        <v>36</v>
      </c>
      <c r="F600" s="9">
        <v>21.99</v>
      </c>
      <c r="G600" s="10">
        <v>0</v>
      </c>
      <c r="H600" s="11">
        <v>0</v>
      </c>
      <c r="I600" s="11">
        <v>0</v>
      </c>
      <c r="J600" s="11">
        <v>0</v>
      </c>
      <c r="K600" s="11">
        <v>0</v>
      </c>
      <c r="L600" s="11">
        <v>0</v>
      </c>
      <c r="M600" s="11">
        <v>0</v>
      </c>
      <c r="N600" s="11">
        <v>0</v>
      </c>
      <c r="O600" s="11">
        <v>0</v>
      </c>
      <c r="P600" s="11">
        <v>0</v>
      </c>
      <c r="Q600" s="11">
        <v>0</v>
      </c>
      <c r="R600" s="11">
        <v>0</v>
      </c>
      <c r="S600" s="11">
        <v>0</v>
      </c>
      <c r="T600" s="11">
        <v>0</v>
      </c>
      <c r="U600" s="11">
        <v>0</v>
      </c>
      <c r="V600" s="12">
        <v>0.21388888888888899</v>
      </c>
      <c r="W600" s="11">
        <v>0</v>
      </c>
      <c r="X600" s="12">
        <v>0</v>
      </c>
      <c r="Y600" s="11">
        <v>0</v>
      </c>
    </row>
    <row r="601" spans="1:25" ht="60.75" customHeight="1" outlineLevel="5">
      <c r="A601" s="34" t="s">
        <v>518</v>
      </c>
      <c r="B601" s="8" t="s">
        <v>217</v>
      </c>
      <c r="C601" s="8" t="s">
        <v>272</v>
      </c>
      <c r="D601" s="13" t="s">
        <v>519</v>
      </c>
      <c r="E601" s="8"/>
      <c r="F601" s="9">
        <f>F602</f>
        <v>25.6</v>
      </c>
      <c r="G601" s="10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2"/>
      <c r="W601" s="11"/>
      <c r="X601" s="12"/>
      <c r="Y601" s="11"/>
    </row>
    <row r="602" spans="1:25" ht="45" customHeight="1" outlineLevel="5">
      <c r="A602" s="34" t="s">
        <v>415</v>
      </c>
      <c r="B602" s="8" t="s">
        <v>217</v>
      </c>
      <c r="C602" s="8" t="s">
        <v>272</v>
      </c>
      <c r="D602" s="13" t="s">
        <v>416</v>
      </c>
      <c r="E602" s="8"/>
      <c r="F602" s="9">
        <f>F603</f>
        <v>25.6</v>
      </c>
      <c r="G602" s="10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2"/>
      <c r="W602" s="11"/>
      <c r="X602" s="12"/>
      <c r="Y602" s="11"/>
    </row>
    <row r="603" spans="1:25" ht="29.25" customHeight="1" outlineLevel="5">
      <c r="A603" s="34" t="s">
        <v>142</v>
      </c>
      <c r="B603" s="8" t="s">
        <v>217</v>
      </c>
      <c r="C603" s="8" t="s">
        <v>272</v>
      </c>
      <c r="D603" s="13" t="s">
        <v>416</v>
      </c>
      <c r="E603" s="8">
        <v>300</v>
      </c>
      <c r="F603" s="9">
        <f>F604</f>
        <v>25.6</v>
      </c>
      <c r="G603" s="10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2"/>
      <c r="W603" s="11"/>
      <c r="X603" s="12"/>
      <c r="Y603" s="11"/>
    </row>
    <row r="604" spans="1:25" ht="27" customHeight="1" outlineLevel="5">
      <c r="A604" s="34" t="s">
        <v>158</v>
      </c>
      <c r="B604" s="8" t="s">
        <v>217</v>
      </c>
      <c r="C604" s="8" t="s">
        <v>272</v>
      </c>
      <c r="D604" s="13" t="s">
        <v>416</v>
      </c>
      <c r="E604" s="8">
        <v>320</v>
      </c>
      <c r="F604" s="9">
        <v>25.6</v>
      </c>
      <c r="G604" s="10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2"/>
      <c r="W604" s="11"/>
      <c r="X604" s="12"/>
      <c r="Y604" s="11"/>
    </row>
    <row r="605" spans="1:25" ht="27" customHeight="1" outlineLevel="1">
      <c r="A605" s="7" t="s">
        <v>136</v>
      </c>
      <c r="B605" s="8" t="s">
        <v>217</v>
      </c>
      <c r="C605" s="8" t="s">
        <v>137</v>
      </c>
      <c r="D605" s="8"/>
      <c r="E605" s="8"/>
      <c r="F605" s="9">
        <f>F606</f>
        <v>30844.7</v>
      </c>
      <c r="G605" s="10">
        <v>0</v>
      </c>
      <c r="H605" s="11">
        <v>0</v>
      </c>
      <c r="I605" s="11">
        <v>0</v>
      </c>
      <c r="J605" s="11">
        <v>0</v>
      </c>
      <c r="K605" s="11">
        <v>0</v>
      </c>
      <c r="L605" s="11">
        <v>0</v>
      </c>
      <c r="M605" s="11">
        <v>0</v>
      </c>
      <c r="N605" s="11">
        <v>0</v>
      </c>
      <c r="O605" s="11">
        <v>0</v>
      </c>
      <c r="P605" s="11">
        <v>0</v>
      </c>
      <c r="Q605" s="11">
        <v>0</v>
      </c>
      <c r="R605" s="11">
        <v>0</v>
      </c>
      <c r="S605" s="11">
        <v>0</v>
      </c>
      <c r="T605" s="11">
        <v>0</v>
      </c>
      <c r="U605" s="11">
        <v>0</v>
      </c>
      <c r="V605" s="12">
        <v>0.70595583257578198</v>
      </c>
      <c r="W605" s="11">
        <v>0</v>
      </c>
      <c r="X605" s="12">
        <v>0</v>
      </c>
      <c r="Y605" s="11">
        <v>0</v>
      </c>
    </row>
    <row r="606" spans="1:25" ht="28.5" customHeight="1" outlineLevel="2">
      <c r="A606" s="7" t="s">
        <v>149</v>
      </c>
      <c r="B606" s="8" t="s">
        <v>217</v>
      </c>
      <c r="C606" s="8" t="s">
        <v>150</v>
      </c>
      <c r="D606" s="8"/>
      <c r="E606" s="8"/>
      <c r="F606" s="9">
        <f>F612+F618+F615+F609</f>
        <v>30844.7</v>
      </c>
      <c r="G606" s="10">
        <v>0</v>
      </c>
      <c r="H606" s="11">
        <v>0</v>
      </c>
      <c r="I606" s="11">
        <v>0</v>
      </c>
      <c r="J606" s="11">
        <v>0</v>
      </c>
      <c r="K606" s="11">
        <v>0</v>
      </c>
      <c r="L606" s="11">
        <v>0</v>
      </c>
      <c r="M606" s="11">
        <v>0</v>
      </c>
      <c r="N606" s="11">
        <v>0</v>
      </c>
      <c r="O606" s="11">
        <v>0</v>
      </c>
      <c r="P606" s="11">
        <v>0</v>
      </c>
      <c r="Q606" s="11">
        <v>0</v>
      </c>
      <c r="R606" s="11">
        <v>0</v>
      </c>
      <c r="S606" s="11">
        <v>0</v>
      </c>
      <c r="T606" s="11">
        <v>0</v>
      </c>
      <c r="U606" s="11">
        <v>0</v>
      </c>
      <c r="V606" s="12">
        <v>0.70595583257578198</v>
      </c>
      <c r="W606" s="11">
        <v>0</v>
      </c>
      <c r="X606" s="12">
        <v>0</v>
      </c>
      <c r="Y606" s="11">
        <v>0</v>
      </c>
    </row>
    <row r="607" spans="1:25" ht="60" customHeight="1" outlineLevel="2">
      <c r="A607" s="39" t="s">
        <v>417</v>
      </c>
      <c r="B607" s="8" t="s">
        <v>217</v>
      </c>
      <c r="C607" s="8" t="s">
        <v>150</v>
      </c>
      <c r="D607" s="13" t="s">
        <v>419</v>
      </c>
      <c r="E607" s="8"/>
      <c r="F607" s="9">
        <f>F608</f>
        <v>30844.7</v>
      </c>
      <c r="G607" s="10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2"/>
      <c r="W607" s="11"/>
      <c r="X607" s="12"/>
      <c r="Y607" s="11"/>
    </row>
    <row r="608" spans="1:25" ht="110.25" customHeight="1" outlineLevel="2">
      <c r="A608" s="39" t="s">
        <v>464</v>
      </c>
      <c r="B608" s="8" t="s">
        <v>217</v>
      </c>
      <c r="C608" s="8" t="s">
        <v>150</v>
      </c>
      <c r="D608" s="13" t="s">
        <v>465</v>
      </c>
      <c r="E608" s="8"/>
      <c r="F608" s="9">
        <f>F609+F612+F615+F618</f>
        <v>30844.7</v>
      </c>
      <c r="G608" s="10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2"/>
      <c r="W608" s="11"/>
      <c r="X608" s="12"/>
      <c r="Y608" s="11"/>
    </row>
    <row r="609" spans="1:25" ht="107.25" customHeight="1" outlineLevel="2">
      <c r="A609" s="18" t="s">
        <v>281</v>
      </c>
      <c r="B609" s="8" t="s">
        <v>217</v>
      </c>
      <c r="C609" s="8" t="s">
        <v>150</v>
      </c>
      <c r="D609" s="13" t="s">
        <v>282</v>
      </c>
      <c r="E609" s="8"/>
      <c r="F609" s="9">
        <f>F610</f>
        <v>99</v>
      </c>
      <c r="G609" s="10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2"/>
      <c r="W609" s="11"/>
      <c r="X609" s="12"/>
      <c r="Y609" s="11"/>
    </row>
    <row r="610" spans="1:25" ht="28.5" customHeight="1" outlineLevel="2">
      <c r="A610" s="7" t="s">
        <v>142</v>
      </c>
      <c r="B610" s="8" t="s">
        <v>217</v>
      </c>
      <c r="C610" s="8" t="s">
        <v>150</v>
      </c>
      <c r="D610" s="13" t="s">
        <v>282</v>
      </c>
      <c r="E610" s="8" t="s">
        <v>143</v>
      </c>
      <c r="F610" s="9">
        <f>F611</f>
        <v>99</v>
      </c>
      <c r="G610" s="10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2"/>
      <c r="W610" s="11"/>
      <c r="X610" s="12"/>
      <c r="Y610" s="11"/>
    </row>
    <row r="611" spans="1:25" ht="47.25" customHeight="1" outlineLevel="2">
      <c r="A611" s="7" t="s">
        <v>158</v>
      </c>
      <c r="B611" s="8" t="s">
        <v>217</v>
      </c>
      <c r="C611" s="8" t="s">
        <v>150</v>
      </c>
      <c r="D611" s="13" t="s">
        <v>282</v>
      </c>
      <c r="E611" s="8" t="s">
        <v>283</v>
      </c>
      <c r="F611" s="9">
        <v>99</v>
      </c>
      <c r="G611" s="10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2"/>
      <c r="W611" s="11"/>
      <c r="X611" s="12"/>
      <c r="Y611" s="11"/>
    </row>
    <row r="612" spans="1:25" ht="150" customHeight="1" outlineLevel="3">
      <c r="A612" s="7" t="s">
        <v>284</v>
      </c>
      <c r="B612" s="8" t="s">
        <v>217</v>
      </c>
      <c r="C612" s="8" t="s">
        <v>150</v>
      </c>
      <c r="D612" s="13" t="s">
        <v>285</v>
      </c>
      <c r="E612" s="8"/>
      <c r="F612" s="9">
        <f>F613</f>
        <v>279.7</v>
      </c>
      <c r="G612" s="10">
        <v>0</v>
      </c>
      <c r="H612" s="11">
        <v>0</v>
      </c>
      <c r="I612" s="11">
        <v>0</v>
      </c>
      <c r="J612" s="11">
        <v>0</v>
      </c>
      <c r="K612" s="11">
        <v>0</v>
      </c>
      <c r="L612" s="11">
        <v>0</v>
      </c>
      <c r="M612" s="11">
        <v>0</v>
      </c>
      <c r="N612" s="11">
        <v>0</v>
      </c>
      <c r="O612" s="11">
        <v>0</v>
      </c>
      <c r="P612" s="11">
        <v>0</v>
      </c>
      <c r="Q612" s="11">
        <v>0</v>
      </c>
      <c r="R612" s="11">
        <v>0</v>
      </c>
      <c r="S612" s="11">
        <v>0</v>
      </c>
      <c r="T612" s="11">
        <v>0</v>
      </c>
      <c r="U612" s="11">
        <v>0</v>
      </c>
      <c r="V612" s="12">
        <v>0.70039898440333703</v>
      </c>
      <c r="W612" s="11">
        <v>0</v>
      </c>
      <c r="X612" s="12">
        <v>0</v>
      </c>
      <c r="Y612" s="11">
        <v>0</v>
      </c>
    </row>
    <row r="613" spans="1:25" ht="33" customHeight="1" outlineLevel="4">
      <c r="A613" s="7" t="s">
        <v>142</v>
      </c>
      <c r="B613" s="8" t="s">
        <v>217</v>
      </c>
      <c r="C613" s="8" t="s">
        <v>150</v>
      </c>
      <c r="D613" s="13" t="s">
        <v>285</v>
      </c>
      <c r="E613" s="8" t="s">
        <v>143</v>
      </c>
      <c r="F613" s="9">
        <f>F614</f>
        <v>279.7</v>
      </c>
      <c r="G613" s="10">
        <v>0</v>
      </c>
      <c r="H613" s="11">
        <v>0</v>
      </c>
      <c r="I613" s="11">
        <v>0</v>
      </c>
      <c r="J613" s="11">
        <v>0</v>
      </c>
      <c r="K613" s="11">
        <v>0</v>
      </c>
      <c r="L613" s="11">
        <v>0</v>
      </c>
      <c r="M613" s="11">
        <v>0</v>
      </c>
      <c r="N613" s="11">
        <v>0</v>
      </c>
      <c r="O613" s="11">
        <v>0</v>
      </c>
      <c r="P613" s="11">
        <v>0</v>
      </c>
      <c r="Q613" s="11">
        <v>0</v>
      </c>
      <c r="R613" s="11">
        <v>0</v>
      </c>
      <c r="S613" s="11">
        <v>0</v>
      </c>
      <c r="T613" s="11">
        <v>0</v>
      </c>
      <c r="U613" s="11">
        <v>0</v>
      </c>
      <c r="V613" s="12">
        <v>0.70039898440333703</v>
      </c>
      <c r="W613" s="11">
        <v>0</v>
      </c>
      <c r="X613" s="12">
        <v>0</v>
      </c>
      <c r="Y613" s="11">
        <v>0</v>
      </c>
    </row>
    <row r="614" spans="1:25" ht="51" customHeight="1" outlineLevel="5">
      <c r="A614" s="7" t="s">
        <v>158</v>
      </c>
      <c r="B614" s="8" t="s">
        <v>217</v>
      </c>
      <c r="C614" s="8" t="s">
        <v>150</v>
      </c>
      <c r="D614" s="13" t="s">
        <v>285</v>
      </c>
      <c r="E614" s="8" t="s">
        <v>283</v>
      </c>
      <c r="F614" s="9">
        <v>279.7</v>
      </c>
      <c r="G614" s="10">
        <v>0</v>
      </c>
      <c r="H614" s="11">
        <v>0</v>
      </c>
      <c r="I614" s="11">
        <v>0</v>
      </c>
      <c r="J614" s="11">
        <v>0</v>
      </c>
      <c r="K614" s="11">
        <v>0</v>
      </c>
      <c r="L614" s="11">
        <v>0</v>
      </c>
      <c r="M614" s="11">
        <v>0</v>
      </c>
      <c r="N614" s="11">
        <v>0</v>
      </c>
      <c r="O614" s="11">
        <v>0</v>
      </c>
      <c r="P614" s="11">
        <v>0</v>
      </c>
      <c r="Q614" s="11">
        <v>0</v>
      </c>
      <c r="R614" s="11">
        <v>0</v>
      </c>
      <c r="S614" s="11">
        <v>0</v>
      </c>
      <c r="T614" s="11">
        <v>0</v>
      </c>
      <c r="U614" s="11">
        <v>0</v>
      </c>
      <c r="V614" s="12">
        <v>0.70039898440333703</v>
      </c>
      <c r="W614" s="11">
        <v>0</v>
      </c>
      <c r="X614" s="12">
        <v>0</v>
      </c>
      <c r="Y614" s="11">
        <v>0</v>
      </c>
    </row>
    <row r="615" spans="1:25" ht="102" customHeight="1" outlineLevel="5">
      <c r="A615" s="18" t="s">
        <v>286</v>
      </c>
      <c r="B615" s="8" t="s">
        <v>217</v>
      </c>
      <c r="C615" s="8" t="s">
        <v>150</v>
      </c>
      <c r="D615" s="13" t="s">
        <v>287</v>
      </c>
      <c r="E615" s="8"/>
      <c r="F615" s="9">
        <f>F616</f>
        <v>7</v>
      </c>
      <c r="G615" s="10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2"/>
      <c r="W615" s="11"/>
      <c r="X615" s="12"/>
      <c r="Y615" s="11"/>
    </row>
    <row r="616" spans="1:25" ht="30.75" customHeight="1" outlineLevel="5">
      <c r="A616" s="7" t="s">
        <v>142</v>
      </c>
      <c r="B616" s="8" t="s">
        <v>217</v>
      </c>
      <c r="C616" s="8" t="s">
        <v>150</v>
      </c>
      <c r="D616" s="13" t="s">
        <v>287</v>
      </c>
      <c r="E616" s="8" t="s">
        <v>143</v>
      </c>
      <c r="F616" s="9">
        <f>F617</f>
        <v>7</v>
      </c>
      <c r="G616" s="10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2"/>
      <c r="W616" s="11"/>
      <c r="X616" s="12"/>
      <c r="Y616" s="11"/>
    </row>
    <row r="617" spans="1:25" ht="51" customHeight="1" outlineLevel="5">
      <c r="A617" s="7" t="s">
        <v>158</v>
      </c>
      <c r="B617" s="8" t="s">
        <v>217</v>
      </c>
      <c r="C617" s="8" t="s">
        <v>150</v>
      </c>
      <c r="D617" s="13" t="s">
        <v>287</v>
      </c>
      <c r="E617" s="8" t="s">
        <v>283</v>
      </c>
      <c r="F617" s="9">
        <v>7</v>
      </c>
      <c r="G617" s="10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2"/>
      <c r="W617" s="11"/>
      <c r="X617" s="12"/>
      <c r="Y617" s="11"/>
    </row>
    <row r="618" spans="1:25" ht="255.75" customHeight="1" outlineLevel="3">
      <c r="A618" s="7" t="s">
        <v>288</v>
      </c>
      <c r="B618" s="8" t="s">
        <v>217</v>
      </c>
      <c r="C618" s="8" t="s">
        <v>150</v>
      </c>
      <c r="D618" s="13" t="s">
        <v>289</v>
      </c>
      <c r="E618" s="8" t="s">
        <v>222</v>
      </c>
      <c r="F618" s="9">
        <f>F619</f>
        <v>30459</v>
      </c>
      <c r="G618" s="10">
        <v>0</v>
      </c>
      <c r="H618" s="11">
        <v>0</v>
      </c>
      <c r="I618" s="11">
        <v>0</v>
      </c>
      <c r="J618" s="11">
        <v>0</v>
      </c>
      <c r="K618" s="11">
        <v>0</v>
      </c>
      <c r="L618" s="11">
        <v>0</v>
      </c>
      <c r="M618" s="11">
        <v>0</v>
      </c>
      <c r="N618" s="11">
        <v>0</v>
      </c>
      <c r="O618" s="11">
        <v>0</v>
      </c>
      <c r="P618" s="11">
        <v>0</v>
      </c>
      <c r="Q618" s="11">
        <v>0</v>
      </c>
      <c r="R618" s="11">
        <v>0</v>
      </c>
      <c r="S618" s="11">
        <v>0</v>
      </c>
      <c r="T618" s="11">
        <v>0</v>
      </c>
      <c r="U618" s="11">
        <v>0</v>
      </c>
      <c r="V618" s="12">
        <v>0.70600858773598696</v>
      </c>
      <c r="W618" s="11">
        <v>0</v>
      </c>
      <c r="X618" s="12">
        <v>0</v>
      </c>
      <c r="Y618" s="11">
        <v>0</v>
      </c>
    </row>
    <row r="619" spans="1:25" ht="30" customHeight="1" outlineLevel="4">
      <c r="A619" s="7" t="s">
        <v>142</v>
      </c>
      <c r="B619" s="8" t="s">
        <v>217</v>
      </c>
      <c r="C619" s="8" t="s">
        <v>150</v>
      </c>
      <c r="D619" s="13" t="s">
        <v>289</v>
      </c>
      <c r="E619" s="8" t="s">
        <v>143</v>
      </c>
      <c r="F619" s="9">
        <f>F620</f>
        <v>30459</v>
      </c>
      <c r="G619" s="10">
        <v>0</v>
      </c>
      <c r="H619" s="11">
        <v>0</v>
      </c>
      <c r="I619" s="11">
        <v>0</v>
      </c>
      <c r="J619" s="11">
        <v>0</v>
      </c>
      <c r="K619" s="11">
        <v>0</v>
      </c>
      <c r="L619" s="11">
        <v>0</v>
      </c>
      <c r="M619" s="11">
        <v>0</v>
      </c>
      <c r="N619" s="11">
        <v>0</v>
      </c>
      <c r="O619" s="11">
        <v>0</v>
      </c>
      <c r="P619" s="11">
        <v>0</v>
      </c>
      <c r="Q619" s="11">
        <v>0</v>
      </c>
      <c r="R619" s="11">
        <v>0</v>
      </c>
      <c r="S619" s="11">
        <v>0</v>
      </c>
      <c r="T619" s="11">
        <v>0</v>
      </c>
      <c r="U619" s="11">
        <v>0</v>
      </c>
      <c r="V619" s="12">
        <v>0.70600858773598696</v>
      </c>
      <c r="W619" s="11">
        <v>0</v>
      </c>
      <c r="X619" s="12">
        <v>0</v>
      </c>
      <c r="Y619" s="11">
        <v>0</v>
      </c>
    </row>
    <row r="620" spans="1:25" ht="48.75" customHeight="1" outlineLevel="5">
      <c r="A620" s="7" t="s">
        <v>290</v>
      </c>
      <c r="B620" s="8" t="s">
        <v>217</v>
      </c>
      <c r="C620" s="8" t="s">
        <v>150</v>
      </c>
      <c r="D620" s="13" t="s">
        <v>289</v>
      </c>
      <c r="E620" s="8" t="s">
        <v>283</v>
      </c>
      <c r="F620" s="9">
        <v>30459</v>
      </c>
      <c r="G620" s="10">
        <v>0</v>
      </c>
      <c r="H620" s="11">
        <v>0</v>
      </c>
      <c r="I620" s="11">
        <v>0</v>
      </c>
      <c r="J620" s="11">
        <v>0</v>
      </c>
      <c r="K620" s="11">
        <v>0</v>
      </c>
      <c r="L620" s="11">
        <v>0</v>
      </c>
      <c r="M620" s="11">
        <v>0</v>
      </c>
      <c r="N620" s="11">
        <v>0</v>
      </c>
      <c r="O620" s="11">
        <v>0</v>
      </c>
      <c r="P620" s="11">
        <v>0</v>
      </c>
      <c r="Q620" s="11">
        <v>0</v>
      </c>
      <c r="R620" s="11">
        <v>0</v>
      </c>
      <c r="S620" s="11">
        <v>0</v>
      </c>
      <c r="T620" s="11">
        <v>0</v>
      </c>
      <c r="U620" s="11">
        <v>0</v>
      </c>
      <c r="V620" s="12">
        <v>0.70600858773598696</v>
      </c>
      <c r="W620" s="11">
        <v>0</v>
      </c>
      <c r="X620" s="12">
        <v>0</v>
      </c>
      <c r="Y620" s="11">
        <v>0</v>
      </c>
    </row>
    <row r="621" spans="1:25" ht="34.5" hidden="1" customHeight="1" outlineLevel="5">
      <c r="A621" s="7" t="s">
        <v>160</v>
      </c>
      <c r="B621" s="8" t="s">
        <v>217</v>
      </c>
      <c r="C621" s="8">
        <v>1100</v>
      </c>
      <c r="D621" s="13"/>
      <c r="E621" s="8"/>
      <c r="F621" s="9">
        <f>F622</f>
        <v>0</v>
      </c>
      <c r="G621" s="10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2"/>
      <c r="W621" s="11"/>
      <c r="X621" s="12"/>
      <c r="Y621" s="11"/>
    </row>
    <row r="622" spans="1:25" ht="25.5" hidden="1" customHeight="1" outlineLevel="5">
      <c r="A622" s="7" t="s">
        <v>364</v>
      </c>
      <c r="B622" s="8" t="s">
        <v>217</v>
      </c>
      <c r="C622" s="8">
        <v>1101</v>
      </c>
      <c r="D622" s="13"/>
      <c r="E622" s="8"/>
      <c r="F622" s="9">
        <f>F623</f>
        <v>0</v>
      </c>
      <c r="G622" s="10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2"/>
      <c r="W622" s="11"/>
      <c r="X622" s="12"/>
      <c r="Y622" s="11"/>
    </row>
    <row r="623" spans="1:25" ht="67.5" hidden="1" customHeight="1" outlineLevel="5">
      <c r="A623" s="18" t="s">
        <v>365</v>
      </c>
      <c r="B623" s="8" t="s">
        <v>217</v>
      </c>
      <c r="C623" s="8">
        <v>1101</v>
      </c>
      <c r="D623" s="13" t="s">
        <v>268</v>
      </c>
      <c r="E623" s="8"/>
      <c r="F623" s="9">
        <f>F624</f>
        <v>0</v>
      </c>
      <c r="G623" s="10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2"/>
      <c r="W623" s="11"/>
      <c r="X623" s="12"/>
      <c r="Y623" s="11"/>
    </row>
    <row r="624" spans="1:25" ht="57" hidden="1" customHeight="1" outlineLevel="5">
      <c r="A624" s="7" t="s">
        <v>169</v>
      </c>
      <c r="B624" s="8" t="s">
        <v>217</v>
      </c>
      <c r="C624" s="8">
        <v>1101</v>
      </c>
      <c r="D624" s="13" t="s">
        <v>268</v>
      </c>
      <c r="E624" s="8" t="s">
        <v>170</v>
      </c>
      <c r="F624" s="9">
        <f>F625</f>
        <v>0</v>
      </c>
      <c r="G624" s="10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2"/>
      <c r="W624" s="11"/>
      <c r="X624" s="12"/>
      <c r="Y624" s="11"/>
    </row>
    <row r="625" spans="1:25" ht="40.5" hidden="1" customHeight="1" outlineLevel="5">
      <c r="A625" s="7" t="s">
        <v>171</v>
      </c>
      <c r="B625" s="8" t="s">
        <v>217</v>
      </c>
      <c r="C625" s="8">
        <v>1101</v>
      </c>
      <c r="D625" s="13" t="s">
        <v>268</v>
      </c>
      <c r="E625" s="8" t="s">
        <v>172</v>
      </c>
      <c r="F625" s="9"/>
      <c r="G625" s="10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2"/>
      <c r="W625" s="11"/>
      <c r="X625" s="12"/>
      <c r="Y625" s="11"/>
    </row>
    <row r="626" spans="1:25" ht="44.25" customHeight="1" collapsed="1">
      <c r="A626" s="7" t="s">
        <v>291</v>
      </c>
      <c r="B626" s="8" t="s">
        <v>292</v>
      </c>
      <c r="C626" s="8"/>
      <c r="D626" s="8"/>
      <c r="E626" s="8"/>
      <c r="F626" s="9">
        <f>F627+F649+F663+F670+F676+F681</f>
        <v>105870.06012000001</v>
      </c>
      <c r="G626" s="10">
        <v>0</v>
      </c>
      <c r="H626" s="11">
        <v>0</v>
      </c>
      <c r="I626" s="11">
        <v>0</v>
      </c>
      <c r="J626" s="11">
        <v>0</v>
      </c>
      <c r="K626" s="11">
        <v>0</v>
      </c>
      <c r="L626" s="11">
        <v>0</v>
      </c>
      <c r="M626" s="11">
        <v>0</v>
      </c>
      <c r="N626" s="11">
        <v>0</v>
      </c>
      <c r="O626" s="11">
        <v>0</v>
      </c>
      <c r="P626" s="11">
        <v>0</v>
      </c>
      <c r="Q626" s="11">
        <v>0</v>
      </c>
      <c r="R626" s="11">
        <v>0</v>
      </c>
      <c r="S626" s="11">
        <v>0</v>
      </c>
      <c r="T626" s="11">
        <v>0</v>
      </c>
      <c r="U626" s="11">
        <v>0</v>
      </c>
      <c r="V626" s="12">
        <v>0.58774513968630404</v>
      </c>
      <c r="W626" s="11">
        <v>0</v>
      </c>
      <c r="X626" s="12">
        <v>0</v>
      </c>
      <c r="Y626" s="11">
        <v>0</v>
      </c>
    </row>
    <row r="627" spans="1:25" ht="27.75" customHeight="1" outlineLevel="1">
      <c r="A627" s="7" t="s">
        <v>15</v>
      </c>
      <c r="B627" s="8" t="s">
        <v>292</v>
      </c>
      <c r="C627" s="8" t="s">
        <v>16</v>
      </c>
      <c r="D627" s="8"/>
      <c r="E627" s="8"/>
      <c r="F627" s="9">
        <f>F628+F641</f>
        <v>11936.933999999999</v>
      </c>
      <c r="G627" s="10">
        <v>0</v>
      </c>
      <c r="H627" s="11">
        <v>0</v>
      </c>
      <c r="I627" s="11">
        <v>0</v>
      </c>
      <c r="J627" s="11">
        <v>0</v>
      </c>
      <c r="K627" s="11">
        <v>0</v>
      </c>
      <c r="L627" s="11">
        <v>0</v>
      </c>
      <c r="M627" s="11">
        <v>0</v>
      </c>
      <c r="N627" s="11">
        <v>0</v>
      </c>
      <c r="O627" s="11">
        <v>0</v>
      </c>
      <c r="P627" s="11">
        <v>0</v>
      </c>
      <c r="Q627" s="11">
        <v>0</v>
      </c>
      <c r="R627" s="11">
        <v>0</v>
      </c>
      <c r="S627" s="11">
        <v>0</v>
      </c>
      <c r="T627" s="11">
        <v>0</v>
      </c>
      <c r="U627" s="11">
        <v>0</v>
      </c>
      <c r="V627" s="12">
        <v>0.71043521539703303</v>
      </c>
      <c r="W627" s="11">
        <v>0</v>
      </c>
      <c r="X627" s="12">
        <v>0</v>
      </c>
      <c r="Y627" s="11">
        <v>0</v>
      </c>
    </row>
    <row r="628" spans="1:25" ht="69.75" customHeight="1" outlineLevel="2">
      <c r="A628" s="7" t="s">
        <v>293</v>
      </c>
      <c r="B628" s="8" t="s">
        <v>292</v>
      </c>
      <c r="C628" s="8" t="s">
        <v>294</v>
      </c>
      <c r="D628" s="8"/>
      <c r="E628" s="8"/>
      <c r="F628" s="9">
        <f>F631+F638</f>
        <v>11925.371999999999</v>
      </c>
      <c r="G628" s="10">
        <v>0</v>
      </c>
      <c r="H628" s="11">
        <v>0</v>
      </c>
      <c r="I628" s="11">
        <v>0</v>
      </c>
      <c r="J628" s="11">
        <v>0</v>
      </c>
      <c r="K628" s="11">
        <v>0</v>
      </c>
      <c r="L628" s="11">
        <v>0</v>
      </c>
      <c r="M628" s="11">
        <v>0</v>
      </c>
      <c r="N628" s="11">
        <v>0</v>
      </c>
      <c r="O628" s="11">
        <v>0</v>
      </c>
      <c r="P628" s="11">
        <v>0</v>
      </c>
      <c r="Q628" s="11">
        <v>0</v>
      </c>
      <c r="R628" s="11">
        <v>0</v>
      </c>
      <c r="S628" s="11">
        <v>0</v>
      </c>
      <c r="T628" s="11">
        <v>0</v>
      </c>
      <c r="U628" s="11">
        <v>0</v>
      </c>
      <c r="V628" s="12">
        <v>0.74118511154940803</v>
      </c>
      <c r="W628" s="11">
        <v>0</v>
      </c>
      <c r="X628" s="12">
        <v>0</v>
      </c>
      <c r="Y628" s="11">
        <v>0</v>
      </c>
    </row>
    <row r="629" spans="1:25" ht="84.75" customHeight="1" outlineLevel="2">
      <c r="A629" s="21" t="s">
        <v>520</v>
      </c>
      <c r="B629" s="8" t="s">
        <v>292</v>
      </c>
      <c r="C629" s="8" t="s">
        <v>294</v>
      </c>
      <c r="D629" s="13" t="s">
        <v>522</v>
      </c>
      <c r="E629" s="8"/>
      <c r="F629" s="9">
        <f>F630</f>
        <v>11925.371999999999</v>
      </c>
      <c r="G629" s="10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2"/>
      <c r="W629" s="11"/>
      <c r="X629" s="12"/>
      <c r="Y629" s="11"/>
    </row>
    <row r="630" spans="1:25" ht="105" customHeight="1" outlineLevel="2">
      <c r="A630" s="39" t="s">
        <v>521</v>
      </c>
      <c r="B630" s="8" t="s">
        <v>292</v>
      </c>
      <c r="C630" s="8" t="s">
        <v>294</v>
      </c>
      <c r="D630" s="13" t="s">
        <v>523</v>
      </c>
      <c r="E630" s="8"/>
      <c r="F630" s="9">
        <f>F631+F638</f>
        <v>11925.371999999999</v>
      </c>
      <c r="G630" s="10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2"/>
      <c r="W630" s="11"/>
      <c r="X630" s="12"/>
      <c r="Y630" s="11"/>
    </row>
    <row r="631" spans="1:25" ht="30" customHeight="1" outlineLevel="3">
      <c r="A631" s="7" t="s">
        <v>295</v>
      </c>
      <c r="B631" s="8" t="s">
        <v>292</v>
      </c>
      <c r="C631" s="8" t="s">
        <v>294</v>
      </c>
      <c r="D631" s="13" t="s">
        <v>296</v>
      </c>
      <c r="E631" s="8" t="s">
        <v>222</v>
      </c>
      <c r="F631" s="9">
        <f>F632+F634+F636</f>
        <v>11656.438</v>
      </c>
      <c r="G631" s="10">
        <v>0</v>
      </c>
      <c r="H631" s="11">
        <v>0</v>
      </c>
      <c r="I631" s="11">
        <v>0</v>
      </c>
      <c r="J631" s="11">
        <v>0</v>
      </c>
      <c r="K631" s="11">
        <v>0</v>
      </c>
      <c r="L631" s="11">
        <v>0</v>
      </c>
      <c r="M631" s="11">
        <v>0</v>
      </c>
      <c r="N631" s="11">
        <v>0</v>
      </c>
      <c r="O631" s="11">
        <v>0</v>
      </c>
      <c r="P631" s="11">
        <v>0</v>
      </c>
      <c r="Q631" s="11">
        <v>0</v>
      </c>
      <c r="R631" s="11">
        <v>0</v>
      </c>
      <c r="S631" s="11">
        <v>0</v>
      </c>
      <c r="T631" s="11">
        <v>0</v>
      </c>
      <c r="U631" s="11">
        <v>0</v>
      </c>
      <c r="V631" s="12">
        <v>0.73465600623181004</v>
      </c>
      <c r="W631" s="11">
        <v>0</v>
      </c>
      <c r="X631" s="12">
        <v>0</v>
      </c>
      <c r="Y631" s="11">
        <v>0</v>
      </c>
    </row>
    <row r="632" spans="1:25" ht="116.25" customHeight="1" outlineLevel="4">
      <c r="A632" s="7" t="s">
        <v>297</v>
      </c>
      <c r="B632" s="8" t="s">
        <v>292</v>
      </c>
      <c r="C632" s="8" t="s">
        <v>294</v>
      </c>
      <c r="D632" s="13" t="s">
        <v>296</v>
      </c>
      <c r="E632" s="8" t="s">
        <v>21</v>
      </c>
      <c r="F632" s="9">
        <f>F633</f>
        <v>10091.911</v>
      </c>
      <c r="G632" s="10">
        <v>0</v>
      </c>
      <c r="H632" s="11">
        <v>0</v>
      </c>
      <c r="I632" s="11">
        <v>0</v>
      </c>
      <c r="J632" s="11">
        <v>0</v>
      </c>
      <c r="K632" s="11">
        <v>0</v>
      </c>
      <c r="L632" s="11">
        <v>0</v>
      </c>
      <c r="M632" s="11">
        <v>0</v>
      </c>
      <c r="N632" s="11">
        <v>0</v>
      </c>
      <c r="O632" s="11">
        <v>0</v>
      </c>
      <c r="P632" s="11">
        <v>0</v>
      </c>
      <c r="Q632" s="11">
        <v>0</v>
      </c>
      <c r="R632" s="11">
        <v>0</v>
      </c>
      <c r="S632" s="11">
        <v>0</v>
      </c>
      <c r="T632" s="11">
        <v>0</v>
      </c>
      <c r="U632" s="11">
        <v>0</v>
      </c>
      <c r="V632" s="12">
        <v>0.74441756283192195</v>
      </c>
      <c r="W632" s="11">
        <v>0</v>
      </c>
      <c r="X632" s="12">
        <v>0</v>
      </c>
      <c r="Y632" s="11">
        <v>0</v>
      </c>
    </row>
    <row r="633" spans="1:25" ht="45.75" customHeight="1" outlineLevel="5">
      <c r="A633" s="7" t="s">
        <v>298</v>
      </c>
      <c r="B633" s="8" t="s">
        <v>292</v>
      </c>
      <c r="C633" s="8" t="s">
        <v>294</v>
      </c>
      <c r="D633" s="13" t="s">
        <v>296</v>
      </c>
      <c r="E633" s="8" t="s">
        <v>23</v>
      </c>
      <c r="F633" s="9">
        <v>10091.911</v>
      </c>
      <c r="G633" s="10">
        <v>0</v>
      </c>
      <c r="H633" s="11">
        <v>0</v>
      </c>
      <c r="I633" s="11">
        <v>0</v>
      </c>
      <c r="J633" s="11">
        <v>0</v>
      </c>
      <c r="K633" s="11">
        <v>0</v>
      </c>
      <c r="L633" s="11">
        <v>0</v>
      </c>
      <c r="M633" s="11">
        <v>0</v>
      </c>
      <c r="N633" s="11">
        <v>0</v>
      </c>
      <c r="O633" s="11">
        <v>0</v>
      </c>
      <c r="P633" s="11">
        <v>0</v>
      </c>
      <c r="Q633" s="11">
        <v>0</v>
      </c>
      <c r="R633" s="11">
        <v>0</v>
      </c>
      <c r="S633" s="11">
        <v>0</v>
      </c>
      <c r="T633" s="11">
        <v>0</v>
      </c>
      <c r="U633" s="11">
        <v>0</v>
      </c>
      <c r="V633" s="12">
        <v>0.74441756283192195</v>
      </c>
      <c r="W633" s="11">
        <v>0</v>
      </c>
      <c r="X633" s="12">
        <v>0</v>
      </c>
      <c r="Y633" s="11">
        <v>0</v>
      </c>
    </row>
    <row r="634" spans="1:25" ht="51" customHeight="1" outlineLevel="4">
      <c r="A634" s="7" t="s">
        <v>84</v>
      </c>
      <c r="B634" s="8" t="s">
        <v>292</v>
      </c>
      <c r="C634" s="8" t="s">
        <v>294</v>
      </c>
      <c r="D634" s="13" t="s">
        <v>296</v>
      </c>
      <c r="E634" s="8" t="s">
        <v>28</v>
      </c>
      <c r="F634" s="9">
        <f>F635</f>
        <v>1562.25</v>
      </c>
      <c r="G634" s="10">
        <v>0</v>
      </c>
      <c r="H634" s="11">
        <v>0</v>
      </c>
      <c r="I634" s="11">
        <v>0</v>
      </c>
      <c r="J634" s="11">
        <v>0</v>
      </c>
      <c r="K634" s="11">
        <v>0</v>
      </c>
      <c r="L634" s="11">
        <v>0</v>
      </c>
      <c r="M634" s="11">
        <v>0</v>
      </c>
      <c r="N634" s="11">
        <v>0</v>
      </c>
      <c r="O634" s="11">
        <v>0</v>
      </c>
      <c r="P634" s="11">
        <v>0</v>
      </c>
      <c r="Q634" s="11">
        <v>0</v>
      </c>
      <c r="R634" s="11">
        <v>0</v>
      </c>
      <c r="S634" s="11">
        <v>0</v>
      </c>
      <c r="T634" s="11">
        <v>0</v>
      </c>
      <c r="U634" s="11">
        <v>0</v>
      </c>
      <c r="V634" s="12">
        <v>0.64791744708372201</v>
      </c>
      <c r="W634" s="11">
        <v>0</v>
      </c>
      <c r="X634" s="12">
        <v>0</v>
      </c>
      <c r="Y634" s="11">
        <v>0</v>
      </c>
    </row>
    <row r="635" spans="1:25" ht="49.5" customHeight="1" outlineLevel="5">
      <c r="A635" s="7" t="s">
        <v>85</v>
      </c>
      <c r="B635" s="8" t="s">
        <v>292</v>
      </c>
      <c r="C635" s="8" t="s">
        <v>294</v>
      </c>
      <c r="D635" s="13" t="s">
        <v>296</v>
      </c>
      <c r="E635" s="8" t="s">
        <v>30</v>
      </c>
      <c r="F635" s="9">
        <v>1562.25</v>
      </c>
      <c r="G635" s="10">
        <v>0</v>
      </c>
      <c r="H635" s="11">
        <v>0</v>
      </c>
      <c r="I635" s="11">
        <v>0</v>
      </c>
      <c r="J635" s="11">
        <v>0</v>
      </c>
      <c r="K635" s="11">
        <v>0</v>
      </c>
      <c r="L635" s="11">
        <v>0</v>
      </c>
      <c r="M635" s="11">
        <v>0</v>
      </c>
      <c r="N635" s="11">
        <v>0</v>
      </c>
      <c r="O635" s="11">
        <v>0</v>
      </c>
      <c r="P635" s="11">
        <v>0</v>
      </c>
      <c r="Q635" s="11">
        <v>0</v>
      </c>
      <c r="R635" s="11">
        <v>0</v>
      </c>
      <c r="S635" s="11">
        <v>0</v>
      </c>
      <c r="T635" s="11">
        <v>0</v>
      </c>
      <c r="U635" s="11">
        <v>0</v>
      </c>
      <c r="V635" s="12">
        <v>0.64791744708372201</v>
      </c>
      <c r="W635" s="11">
        <v>0</v>
      </c>
      <c r="X635" s="12">
        <v>0</v>
      </c>
      <c r="Y635" s="11">
        <v>0</v>
      </c>
    </row>
    <row r="636" spans="1:25" ht="18.75" outlineLevel="4">
      <c r="A636" s="7" t="s">
        <v>33</v>
      </c>
      <c r="B636" s="8" t="s">
        <v>292</v>
      </c>
      <c r="C636" s="8" t="s">
        <v>294</v>
      </c>
      <c r="D636" s="13" t="s">
        <v>296</v>
      </c>
      <c r="E636" s="8" t="s">
        <v>34</v>
      </c>
      <c r="F636" s="9">
        <f>F637</f>
        <v>2.2770000000000001</v>
      </c>
      <c r="G636" s="10">
        <v>0</v>
      </c>
      <c r="H636" s="11">
        <v>0</v>
      </c>
      <c r="I636" s="11">
        <v>0</v>
      </c>
      <c r="J636" s="11">
        <v>0</v>
      </c>
      <c r="K636" s="11">
        <v>0</v>
      </c>
      <c r="L636" s="11">
        <v>0</v>
      </c>
      <c r="M636" s="11">
        <v>0</v>
      </c>
      <c r="N636" s="11">
        <v>0</v>
      </c>
      <c r="O636" s="11">
        <v>0</v>
      </c>
      <c r="P636" s="11">
        <v>0</v>
      </c>
      <c r="Q636" s="11">
        <v>0</v>
      </c>
      <c r="R636" s="11">
        <v>0</v>
      </c>
      <c r="S636" s="11">
        <v>0</v>
      </c>
      <c r="T636" s="11">
        <v>0</v>
      </c>
      <c r="U636" s="11">
        <v>0</v>
      </c>
      <c r="V636" s="12">
        <v>0.84207896051973996</v>
      </c>
      <c r="W636" s="11">
        <v>0</v>
      </c>
      <c r="X636" s="12">
        <v>0</v>
      </c>
      <c r="Y636" s="11">
        <v>0</v>
      </c>
    </row>
    <row r="637" spans="1:25" ht="32.25" customHeight="1" outlineLevel="5">
      <c r="A637" s="7" t="s">
        <v>299</v>
      </c>
      <c r="B637" s="8" t="s">
        <v>292</v>
      </c>
      <c r="C637" s="8" t="s">
        <v>294</v>
      </c>
      <c r="D637" s="13" t="s">
        <v>296</v>
      </c>
      <c r="E637" s="8" t="s">
        <v>36</v>
      </c>
      <c r="F637" s="9">
        <v>2.2770000000000001</v>
      </c>
      <c r="G637" s="10">
        <v>0</v>
      </c>
      <c r="H637" s="11">
        <v>0</v>
      </c>
      <c r="I637" s="11">
        <v>0</v>
      </c>
      <c r="J637" s="11">
        <v>0</v>
      </c>
      <c r="K637" s="11">
        <v>0</v>
      </c>
      <c r="L637" s="11">
        <v>0</v>
      </c>
      <c r="M637" s="11">
        <v>0</v>
      </c>
      <c r="N637" s="11">
        <v>0</v>
      </c>
      <c r="O637" s="11">
        <v>0</v>
      </c>
      <c r="P637" s="11">
        <v>0</v>
      </c>
      <c r="Q637" s="11">
        <v>0</v>
      </c>
      <c r="R637" s="11">
        <v>0</v>
      </c>
      <c r="S637" s="11">
        <v>0</v>
      </c>
      <c r="T637" s="11">
        <v>0</v>
      </c>
      <c r="U637" s="11">
        <v>0</v>
      </c>
      <c r="V637" s="12">
        <v>0.84207896051973996</v>
      </c>
      <c r="W637" s="11">
        <v>0</v>
      </c>
      <c r="X637" s="12">
        <v>0</v>
      </c>
      <c r="Y637" s="11">
        <v>0</v>
      </c>
    </row>
    <row r="638" spans="1:25" ht="56.25" outlineLevel="3">
      <c r="A638" s="7" t="s">
        <v>19</v>
      </c>
      <c r="B638" s="8" t="s">
        <v>292</v>
      </c>
      <c r="C638" s="8" t="s">
        <v>294</v>
      </c>
      <c r="D638" s="13" t="s">
        <v>404</v>
      </c>
      <c r="E638" s="8"/>
      <c r="F638" s="9">
        <f>F639</f>
        <v>268.93400000000003</v>
      </c>
      <c r="G638" s="10">
        <v>0</v>
      </c>
      <c r="H638" s="11">
        <v>0</v>
      </c>
      <c r="I638" s="11">
        <v>0</v>
      </c>
      <c r="J638" s="11">
        <v>0</v>
      </c>
      <c r="K638" s="11">
        <v>0</v>
      </c>
      <c r="L638" s="11">
        <v>0</v>
      </c>
      <c r="M638" s="11">
        <v>0</v>
      </c>
      <c r="N638" s="11">
        <v>0</v>
      </c>
      <c r="O638" s="11">
        <v>0</v>
      </c>
      <c r="P638" s="11">
        <v>0</v>
      </c>
      <c r="Q638" s="11">
        <v>0</v>
      </c>
      <c r="R638" s="11">
        <v>0</v>
      </c>
      <c r="S638" s="11">
        <v>0</v>
      </c>
      <c r="T638" s="11">
        <v>0</v>
      </c>
      <c r="U638" s="11">
        <v>0</v>
      </c>
      <c r="V638" s="12">
        <v>1</v>
      </c>
      <c r="W638" s="11">
        <v>0</v>
      </c>
      <c r="X638" s="12">
        <v>0</v>
      </c>
      <c r="Y638" s="11">
        <v>0</v>
      </c>
    </row>
    <row r="639" spans="1:25" ht="93.75" outlineLevel="4">
      <c r="A639" s="7" t="s">
        <v>20</v>
      </c>
      <c r="B639" s="8" t="s">
        <v>292</v>
      </c>
      <c r="C639" s="8" t="s">
        <v>294</v>
      </c>
      <c r="D639" s="13" t="s">
        <v>404</v>
      </c>
      <c r="E639" s="8" t="s">
        <v>21</v>
      </c>
      <c r="F639" s="9">
        <f>F640</f>
        <v>268.93400000000003</v>
      </c>
      <c r="G639" s="10">
        <v>0</v>
      </c>
      <c r="H639" s="11">
        <v>0</v>
      </c>
      <c r="I639" s="11">
        <v>0</v>
      </c>
      <c r="J639" s="11">
        <v>0</v>
      </c>
      <c r="K639" s="11">
        <v>0</v>
      </c>
      <c r="L639" s="11">
        <v>0</v>
      </c>
      <c r="M639" s="11">
        <v>0</v>
      </c>
      <c r="N639" s="11">
        <v>0</v>
      </c>
      <c r="O639" s="11">
        <v>0</v>
      </c>
      <c r="P639" s="11">
        <v>0</v>
      </c>
      <c r="Q639" s="11">
        <v>0</v>
      </c>
      <c r="R639" s="11">
        <v>0</v>
      </c>
      <c r="S639" s="11">
        <v>0</v>
      </c>
      <c r="T639" s="11">
        <v>0</v>
      </c>
      <c r="U639" s="11">
        <v>0</v>
      </c>
      <c r="V639" s="12">
        <v>1</v>
      </c>
      <c r="W639" s="11">
        <v>0</v>
      </c>
      <c r="X639" s="12">
        <v>0</v>
      </c>
      <c r="Y639" s="11">
        <v>0</v>
      </c>
    </row>
    <row r="640" spans="1:25" ht="37.5" outlineLevel="5">
      <c r="A640" s="7" t="s">
        <v>22</v>
      </c>
      <c r="B640" s="8" t="s">
        <v>292</v>
      </c>
      <c r="C640" s="8" t="s">
        <v>294</v>
      </c>
      <c r="D640" s="13" t="s">
        <v>404</v>
      </c>
      <c r="E640" s="8" t="s">
        <v>23</v>
      </c>
      <c r="F640" s="9">
        <v>268.93400000000003</v>
      </c>
      <c r="G640" s="10">
        <v>0</v>
      </c>
      <c r="H640" s="11">
        <v>0</v>
      </c>
      <c r="I640" s="11">
        <v>0</v>
      </c>
      <c r="J640" s="11">
        <v>0</v>
      </c>
      <c r="K640" s="11">
        <v>0</v>
      </c>
      <c r="L640" s="11">
        <v>0</v>
      </c>
      <c r="M640" s="11">
        <v>0</v>
      </c>
      <c r="N640" s="11">
        <v>0</v>
      </c>
      <c r="O640" s="11">
        <v>0</v>
      </c>
      <c r="P640" s="11">
        <v>0</v>
      </c>
      <c r="Q640" s="11">
        <v>0</v>
      </c>
      <c r="R640" s="11">
        <v>0</v>
      </c>
      <c r="S640" s="11">
        <v>0</v>
      </c>
      <c r="T640" s="11">
        <v>0</v>
      </c>
      <c r="U640" s="11">
        <v>0</v>
      </c>
      <c r="V640" s="12">
        <v>1</v>
      </c>
      <c r="W640" s="11">
        <v>0</v>
      </c>
      <c r="X640" s="12">
        <v>0</v>
      </c>
      <c r="Y640" s="11">
        <v>0</v>
      </c>
    </row>
    <row r="641" spans="1:25" ht="31.5" customHeight="1" outlineLevel="2">
      <c r="A641" s="7" t="s">
        <v>52</v>
      </c>
      <c r="B641" s="8" t="s">
        <v>292</v>
      </c>
      <c r="C641" s="8" t="s">
        <v>53</v>
      </c>
      <c r="D641" s="8"/>
      <c r="E641" s="8"/>
      <c r="F641" s="9">
        <f>F644</f>
        <v>11.561999999999999</v>
      </c>
      <c r="G641" s="10">
        <v>0</v>
      </c>
      <c r="H641" s="11">
        <v>0</v>
      </c>
      <c r="I641" s="11">
        <v>0</v>
      </c>
      <c r="J641" s="11">
        <v>0</v>
      </c>
      <c r="K641" s="11">
        <v>0</v>
      </c>
      <c r="L641" s="11">
        <v>0</v>
      </c>
      <c r="M641" s="11">
        <v>0</v>
      </c>
      <c r="N641" s="11">
        <v>0</v>
      </c>
      <c r="O641" s="11">
        <v>0</v>
      </c>
      <c r="P641" s="11">
        <v>0</v>
      </c>
      <c r="Q641" s="11">
        <v>0</v>
      </c>
      <c r="R641" s="11">
        <v>0</v>
      </c>
      <c r="S641" s="11">
        <v>0</v>
      </c>
      <c r="T641" s="11">
        <v>0</v>
      </c>
      <c r="U641" s="11">
        <v>0</v>
      </c>
      <c r="V641" s="12">
        <v>0.244589907910122</v>
      </c>
      <c r="W641" s="11">
        <v>0</v>
      </c>
      <c r="X641" s="12">
        <v>0</v>
      </c>
      <c r="Y641" s="11">
        <v>0</v>
      </c>
    </row>
    <row r="642" spans="1:25" ht="81.75" customHeight="1" outlineLevel="2">
      <c r="A642" s="21" t="s">
        <v>520</v>
      </c>
      <c r="B642" s="8" t="s">
        <v>292</v>
      </c>
      <c r="C642" s="8" t="s">
        <v>53</v>
      </c>
      <c r="D642" s="13" t="s">
        <v>522</v>
      </c>
      <c r="E642" s="8"/>
      <c r="F642" s="9">
        <f>F643</f>
        <v>11.561999999999999</v>
      </c>
      <c r="G642" s="10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2"/>
      <c r="W642" s="11"/>
      <c r="X642" s="12"/>
      <c r="Y642" s="11"/>
    </row>
    <row r="643" spans="1:25" ht="113.25" customHeight="1" outlineLevel="2">
      <c r="A643" s="39" t="s">
        <v>521</v>
      </c>
      <c r="B643" s="8" t="s">
        <v>292</v>
      </c>
      <c r="C643" s="8" t="s">
        <v>53</v>
      </c>
      <c r="D643" s="13" t="s">
        <v>523</v>
      </c>
      <c r="E643" s="8"/>
      <c r="F643" s="9">
        <f>F644</f>
        <v>11.561999999999999</v>
      </c>
      <c r="G643" s="10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2"/>
      <c r="W643" s="11"/>
      <c r="X643" s="12"/>
      <c r="Y643" s="11"/>
    </row>
    <row r="644" spans="1:25" ht="43.5" customHeight="1" outlineLevel="3">
      <c r="A644" s="7" t="s">
        <v>60</v>
      </c>
      <c r="B644" s="8" t="s">
        <v>292</v>
      </c>
      <c r="C644" s="8" t="s">
        <v>53</v>
      </c>
      <c r="D644" s="13" t="s">
        <v>300</v>
      </c>
      <c r="E644" s="8"/>
      <c r="F644" s="9">
        <f>F645+F647</f>
        <v>11.561999999999999</v>
      </c>
      <c r="G644" s="10">
        <v>0</v>
      </c>
      <c r="H644" s="11">
        <v>0</v>
      </c>
      <c r="I644" s="11">
        <v>0</v>
      </c>
      <c r="J644" s="11">
        <v>0</v>
      </c>
      <c r="K644" s="11">
        <v>0</v>
      </c>
      <c r="L644" s="11">
        <v>0</v>
      </c>
      <c r="M644" s="11">
        <v>0</v>
      </c>
      <c r="N644" s="11">
        <v>0</v>
      </c>
      <c r="O644" s="11">
        <v>0</v>
      </c>
      <c r="P644" s="11">
        <v>0</v>
      </c>
      <c r="Q644" s="11">
        <v>0</v>
      </c>
      <c r="R644" s="11">
        <v>0</v>
      </c>
      <c r="S644" s="11">
        <v>0</v>
      </c>
      <c r="T644" s="11">
        <v>0</v>
      </c>
      <c r="U644" s="11">
        <v>0</v>
      </c>
      <c r="V644" s="12">
        <v>0</v>
      </c>
      <c r="W644" s="11">
        <v>0</v>
      </c>
      <c r="X644" s="12">
        <v>0</v>
      </c>
      <c r="Y644" s="11">
        <v>0</v>
      </c>
    </row>
    <row r="645" spans="1:25" ht="37.5" outlineLevel="4">
      <c r="A645" s="7" t="s">
        <v>84</v>
      </c>
      <c r="B645" s="8" t="s">
        <v>292</v>
      </c>
      <c r="C645" s="8" t="s">
        <v>53</v>
      </c>
      <c r="D645" s="13" t="s">
        <v>300</v>
      </c>
      <c r="E645" s="8">
        <v>200</v>
      </c>
      <c r="F645" s="9">
        <f>F646</f>
        <v>11.561999999999999</v>
      </c>
      <c r="G645" s="10">
        <v>0</v>
      </c>
      <c r="H645" s="11">
        <v>0</v>
      </c>
      <c r="I645" s="11">
        <v>0</v>
      </c>
      <c r="J645" s="11">
        <v>0</v>
      </c>
      <c r="K645" s="11">
        <v>0</v>
      </c>
      <c r="L645" s="11">
        <v>0</v>
      </c>
      <c r="M645" s="11">
        <v>0</v>
      </c>
      <c r="N645" s="11">
        <v>0</v>
      </c>
      <c r="O645" s="11">
        <v>0</v>
      </c>
      <c r="P645" s="11">
        <v>0</v>
      </c>
      <c r="Q645" s="11">
        <v>0</v>
      </c>
      <c r="R645" s="11">
        <v>0</v>
      </c>
      <c r="S645" s="11">
        <v>0</v>
      </c>
      <c r="T645" s="11">
        <v>0</v>
      </c>
      <c r="U645" s="11">
        <v>0</v>
      </c>
      <c r="V645" s="12">
        <v>0</v>
      </c>
      <c r="W645" s="11">
        <v>0</v>
      </c>
      <c r="X645" s="12">
        <v>0</v>
      </c>
      <c r="Y645" s="11">
        <v>0</v>
      </c>
    </row>
    <row r="646" spans="1:25" ht="54.75" customHeight="1" outlineLevel="5">
      <c r="A646" s="7" t="s">
        <v>85</v>
      </c>
      <c r="B646" s="8" t="s">
        <v>292</v>
      </c>
      <c r="C646" s="8" t="s">
        <v>53</v>
      </c>
      <c r="D646" s="13" t="s">
        <v>300</v>
      </c>
      <c r="E646" s="8">
        <v>240</v>
      </c>
      <c r="F646" s="9">
        <v>11.561999999999999</v>
      </c>
      <c r="G646" s="10">
        <v>0</v>
      </c>
      <c r="H646" s="11">
        <v>0</v>
      </c>
      <c r="I646" s="11">
        <v>0</v>
      </c>
      <c r="J646" s="11">
        <v>0</v>
      </c>
      <c r="K646" s="11">
        <v>0</v>
      </c>
      <c r="L646" s="11">
        <v>0</v>
      </c>
      <c r="M646" s="11">
        <v>0</v>
      </c>
      <c r="N646" s="11">
        <v>0</v>
      </c>
      <c r="O646" s="11">
        <v>0</v>
      </c>
      <c r="P646" s="11">
        <v>0</v>
      </c>
      <c r="Q646" s="11">
        <v>0</v>
      </c>
      <c r="R646" s="11">
        <v>0</v>
      </c>
      <c r="S646" s="11">
        <v>0</v>
      </c>
      <c r="T646" s="11">
        <v>0</v>
      </c>
      <c r="U646" s="11">
        <v>0</v>
      </c>
      <c r="V646" s="12">
        <v>0</v>
      </c>
      <c r="W646" s="11">
        <v>0</v>
      </c>
      <c r="X646" s="12">
        <v>0</v>
      </c>
      <c r="Y646" s="11">
        <v>0</v>
      </c>
    </row>
    <row r="647" spans="1:25" ht="33" hidden="1" customHeight="1" outlineLevel="4">
      <c r="A647" s="7" t="s">
        <v>33</v>
      </c>
      <c r="B647" s="8" t="s">
        <v>292</v>
      </c>
      <c r="C647" s="8" t="s">
        <v>53</v>
      </c>
      <c r="D647" s="13" t="s">
        <v>300</v>
      </c>
      <c r="E647" s="8">
        <v>800</v>
      </c>
      <c r="F647" s="9">
        <f>F648</f>
        <v>0</v>
      </c>
      <c r="G647" s="10">
        <v>0</v>
      </c>
      <c r="H647" s="11">
        <v>0</v>
      </c>
      <c r="I647" s="11">
        <v>0</v>
      </c>
      <c r="J647" s="11">
        <v>0</v>
      </c>
      <c r="K647" s="11">
        <v>0</v>
      </c>
      <c r="L647" s="11">
        <v>0</v>
      </c>
      <c r="M647" s="11">
        <v>0</v>
      </c>
      <c r="N647" s="11">
        <v>0</v>
      </c>
      <c r="O647" s="11">
        <v>0</v>
      </c>
      <c r="P647" s="11">
        <v>0</v>
      </c>
      <c r="Q647" s="11">
        <v>0</v>
      </c>
      <c r="R647" s="11">
        <v>0</v>
      </c>
      <c r="S647" s="11">
        <v>0</v>
      </c>
      <c r="T647" s="11">
        <v>0</v>
      </c>
      <c r="U647" s="11">
        <v>0</v>
      </c>
      <c r="V647" s="12">
        <v>0.62959670781892996</v>
      </c>
      <c r="W647" s="11">
        <v>0</v>
      </c>
      <c r="X647" s="12">
        <v>0</v>
      </c>
      <c r="Y647" s="11">
        <v>0</v>
      </c>
    </row>
    <row r="648" spans="1:25" ht="27.75" hidden="1" customHeight="1" outlineLevel="5">
      <c r="A648" s="7" t="s">
        <v>50</v>
      </c>
      <c r="B648" s="8" t="s">
        <v>292</v>
      </c>
      <c r="C648" s="8" t="s">
        <v>53</v>
      </c>
      <c r="D648" s="13" t="s">
        <v>300</v>
      </c>
      <c r="E648" s="8">
        <v>870</v>
      </c>
      <c r="F648" s="9"/>
      <c r="G648" s="10">
        <v>0</v>
      </c>
      <c r="H648" s="11">
        <v>0</v>
      </c>
      <c r="I648" s="11">
        <v>0</v>
      </c>
      <c r="J648" s="11">
        <v>0</v>
      </c>
      <c r="K648" s="11">
        <v>0</v>
      </c>
      <c r="L648" s="11">
        <v>0</v>
      </c>
      <c r="M648" s="11">
        <v>0</v>
      </c>
      <c r="N648" s="11">
        <v>0</v>
      </c>
      <c r="O648" s="11">
        <v>0</v>
      </c>
      <c r="P648" s="11">
        <v>0</v>
      </c>
      <c r="Q648" s="11">
        <v>0</v>
      </c>
      <c r="R648" s="11">
        <v>0</v>
      </c>
      <c r="S648" s="11">
        <v>0</v>
      </c>
      <c r="T648" s="11">
        <v>0</v>
      </c>
      <c r="U648" s="11">
        <v>0</v>
      </c>
      <c r="V648" s="12">
        <v>0.62959670781892996</v>
      </c>
      <c r="W648" s="11">
        <v>0</v>
      </c>
      <c r="X648" s="12">
        <v>0</v>
      </c>
      <c r="Y648" s="11">
        <v>0</v>
      </c>
    </row>
    <row r="649" spans="1:25" ht="29.25" customHeight="1" outlineLevel="1" collapsed="1">
      <c r="A649" s="7" t="s">
        <v>78</v>
      </c>
      <c r="B649" s="8" t="s">
        <v>292</v>
      </c>
      <c r="C649" s="8" t="s">
        <v>79</v>
      </c>
      <c r="D649" s="8"/>
      <c r="E649" s="8"/>
      <c r="F649" s="9">
        <f>F650</f>
        <v>19712.943879999999</v>
      </c>
      <c r="G649" s="10">
        <v>0</v>
      </c>
      <c r="H649" s="11">
        <v>0</v>
      </c>
      <c r="I649" s="11">
        <v>0</v>
      </c>
      <c r="J649" s="11">
        <v>0</v>
      </c>
      <c r="K649" s="11">
        <v>0</v>
      </c>
      <c r="L649" s="11">
        <v>0</v>
      </c>
      <c r="M649" s="11">
        <v>0</v>
      </c>
      <c r="N649" s="11">
        <v>0</v>
      </c>
      <c r="O649" s="11">
        <v>0</v>
      </c>
      <c r="P649" s="11">
        <v>0</v>
      </c>
      <c r="Q649" s="11">
        <v>0</v>
      </c>
      <c r="R649" s="11">
        <v>0</v>
      </c>
      <c r="S649" s="11">
        <v>0</v>
      </c>
      <c r="T649" s="11">
        <v>0</v>
      </c>
      <c r="U649" s="11">
        <v>0</v>
      </c>
      <c r="V649" s="12">
        <v>0.88482632782051596</v>
      </c>
      <c r="W649" s="11">
        <v>0</v>
      </c>
      <c r="X649" s="12">
        <v>0</v>
      </c>
      <c r="Y649" s="11">
        <v>0</v>
      </c>
    </row>
    <row r="650" spans="1:25" ht="27" customHeight="1" outlineLevel="2">
      <c r="A650" s="7" t="s">
        <v>301</v>
      </c>
      <c r="B650" s="8" t="s">
        <v>292</v>
      </c>
      <c r="C650" s="8" t="s">
        <v>302</v>
      </c>
      <c r="D650" s="8"/>
      <c r="E650" s="8"/>
      <c r="F650" s="9">
        <f>F660+F653+F656</f>
        <v>19712.943879999999</v>
      </c>
      <c r="G650" s="10">
        <v>0</v>
      </c>
      <c r="H650" s="11">
        <v>0</v>
      </c>
      <c r="I650" s="11">
        <v>0</v>
      </c>
      <c r="J650" s="11">
        <v>0</v>
      </c>
      <c r="K650" s="11">
        <v>0</v>
      </c>
      <c r="L650" s="11">
        <v>0</v>
      </c>
      <c r="M650" s="11">
        <v>0</v>
      </c>
      <c r="N650" s="11">
        <v>0</v>
      </c>
      <c r="O650" s="11">
        <v>0</v>
      </c>
      <c r="P650" s="11">
        <v>0</v>
      </c>
      <c r="Q650" s="11">
        <v>0</v>
      </c>
      <c r="R650" s="11">
        <v>0</v>
      </c>
      <c r="S650" s="11">
        <v>0</v>
      </c>
      <c r="T650" s="11">
        <v>0</v>
      </c>
      <c r="U650" s="11">
        <v>0</v>
      </c>
      <c r="V650" s="12">
        <v>0.88482632782051596</v>
      </c>
      <c r="W650" s="11">
        <v>0</v>
      </c>
      <c r="X650" s="12">
        <v>0</v>
      </c>
      <c r="Y650" s="11">
        <v>0</v>
      </c>
    </row>
    <row r="651" spans="1:25" ht="83.25" customHeight="1" outlineLevel="2">
      <c r="A651" s="40" t="s">
        <v>431</v>
      </c>
      <c r="B651" s="8" t="s">
        <v>292</v>
      </c>
      <c r="C651" s="8" t="s">
        <v>302</v>
      </c>
      <c r="D651" s="13" t="s">
        <v>433</v>
      </c>
      <c r="E651" s="8"/>
      <c r="F651" s="9">
        <f>F652+F659</f>
        <v>19712.943879999999</v>
      </c>
      <c r="G651" s="10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2"/>
      <c r="W651" s="11"/>
      <c r="X651" s="12"/>
      <c r="Y651" s="11"/>
    </row>
    <row r="652" spans="1:25" ht="68.25" customHeight="1" outlineLevel="2">
      <c r="A652" s="24" t="s">
        <v>524</v>
      </c>
      <c r="B652" s="8" t="s">
        <v>292</v>
      </c>
      <c r="C652" s="8" t="s">
        <v>302</v>
      </c>
      <c r="D652" s="13" t="s">
        <v>525</v>
      </c>
      <c r="E652" s="8"/>
      <c r="F652" s="9">
        <f>F653+F656</f>
        <v>9297.2924600000006</v>
      </c>
      <c r="G652" s="10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2"/>
      <c r="W652" s="11"/>
      <c r="X652" s="12"/>
      <c r="Y652" s="11"/>
    </row>
    <row r="653" spans="1:25" ht="64.5" customHeight="1" outlineLevel="2">
      <c r="A653" s="24" t="s">
        <v>303</v>
      </c>
      <c r="B653" s="8" t="s">
        <v>292</v>
      </c>
      <c r="C653" s="8" t="s">
        <v>302</v>
      </c>
      <c r="D653" s="13" t="s">
        <v>343</v>
      </c>
      <c r="E653" s="8"/>
      <c r="F653" s="9">
        <f>F654</f>
        <v>6046.9219999999996</v>
      </c>
      <c r="G653" s="10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2"/>
      <c r="W653" s="11"/>
      <c r="X653" s="12"/>
      <c r="Y653" s="11"/>
    </row>
    <row r="654" spans="1:25" ht="27" customHeight="1" outlineLevel="2">
      <c r="A654" s="7" t="s">
        <v>304</v>
      </c>
      <c r="B654" s="8" t="s">
        <v>292</v>
      </c>
      <c r="C654" s="8" t="s">
        <v>302</v>
      </c>
      <c r="D654" s="13" t="s">
        <v>343</v>
      </c>
      <c r="E654" s="8">
        <v>500</v>
      </c>
      <c r="F654" s="9">
        <f>F655</f>
        <v>6046.9219999999996</v>
      </c>
      <c r="G654" s="10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2"/>
      <c r="W654" s="11"/>
      <c r="X654" s="12"/>
      <c r="Y654" s="11"/>
    </row>
    <row r="655" spans="1:25" ht="27" customHeight="1" outlineLevel="2">
      <c r="A655" s="7" t="s">
        <v>305</v>
      </c>
      <c r="B655" s="8" t="s">
        <v>292</v>
      </c>
      <c r="C655" s="8" t="s">
        <v>302</v>
      </c>
      <c r="D655" s="13" t="s">
        <v>343</v>
      </c>
      <c r="E655" s="8">
        <v>540</v>
      </c>
      <c r="F655" s="9">
        <v>6046.9219999999996</v>
      </c>
      <c r="G655" s="10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2"/>
      <c r="W655" s="11"/>
      <c r="X655" s="12"/>
      <c r="Y655" s="11"/>
    </row>
    <row r="656" spans="1:25" ht="72" customHeight="1" outlineLevel="2">
      <c r="A656" s="24" t="s">
        <v>400</v>
      </c>
      <c r="B656" s="8" t="s">
        <v>292</v>
      </c>
      <c r="C656" s="8" t="s">
        <v>302</v>
      </c>
      <c r="D656" s="13" t="s">
        <v>401</v>
      </c>
      <c r="E656" s="8"/>
      <c r="F656" s="9">
        <f>F657</f>
        <v>3250.3704600000001</v>
      </c>
      <c r="G656" s="10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2"/>
      <c r="W656" s="11"/>
      <c r="X656" s="12"/>
      <c r="Y656" s="11"/>
    </row>
    <row r="657" spans="1:25" ht="27" customHeight="1" outlineLevel="2">
      <c r="A657" s="7" t="s">
        <v>304</v>
      </c>
      <c r="B657" s="8" t="s">
        <v>292</v>
      </c>
      <c r="C657" s="8" t="s">
        <v>302</v>
      </c>
      <c r="D657" s="13" t="s">
        <v>401</v>
      </c>
      <c r="E657" s="8">
        <v>500</v>
      </c>
      <c r="F657" s="9">
        <f>F658</f>
        <v>3250.3704600000001</v>
      </c>
      <c r="G657" s="10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2"/>
      <c r="W657" s="11"/>
      <c r="X657" s="12"/>
      <c r="Y657" s="11"/>
    </row>
    <row r="658" spans="1:25" ht="27" customHeight="1" outlineLevel="2">
      <c r="A658" s="7" t="s">
        <v>305</v>
      </c>
      <c r="B658" s="8" t="s">
        <v>292</v>
      </c>
      <c r="C658" s="8" t="s">
        <v>302</v>
      </c>
      <c r="D658" s="13" t="s">
        <v>401</v>
      </c>
      <c r="E658" s="8">
        <v>540</v>
      </c>
      <c r="F658" s="9">
        <v>3250.3704600000001</v>
      </c>
      <c r="G658" s="10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2"/>
      <c r="W658" s="11"/>
      <c r="X658" s="12"/>
      <c r="Y658" s="11"/>
    </row>
    <row r="659" spans="1:25" ht="76.5" customHeight="1" outlineLevel="2">
      <c r="A659" s="39" t="s">
        <v>526</v>
      </c>
      <c r="B659" s="8" t="s">
        <v>292</v>
      </c>
      <c r="C659" s="8" t="s">
        <v>302</v>
      </c>
      <c r="D659" s="13" t="s">
        <v>527</v>
      </c>
      <c r="E659" s="8"/>
      <c r="F659" s="9">
        <f>F660</f>
        <v>10415.65142</v>
      </c>
      <c r="G659" s="10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2"/>
      <c r="W659" s="11"/>
      <c r="X659" s="12"/>
      <c r="Y659" s="11"/>
    </row>
    <row r="660" spans="1:25" ht="68.25" customHeight="1" outlineLevel="3">
      <c r="A660" s="7" t="s">
        <v>306</v>
      </c>
      <c r="B660" s="8" t="s">
        <v>292</v>
      </c>
      <c r="C660" s="8" t="s">
        <v>302</v>
      </c>
      <c r="D660" s="13" t="s">
        <v>307</v>
      </c>
      <c r="E660" s="8"/>
      <c r="F660" s="9">
        <f>F661</f>
        <v>10415.65142</v>
      </c>
      <c r="G660" s="10">
        <v>0</v>
      </c>
      <c r="H660" s="11">
        <v>0</v>
      </c>
      <c r="I660" s="11">
        <v>0</v>
      </c>
      <c r="J660" s="11">
        <v>0</v>
      </c>
      <c r="K660" s="11">
        <v>0</v>
      </c>
      <c r="L660" s="11">
        <v>0</v>
      </c>
      <c r="M660" s="11">
        <v>0</v>
      </c>
      <c r="N660" s="11">
        <v>0</v>
      </c>
      <c r="O660" s="11">
        <v>0</v>
      </c>
      <c r="P660" s="11">
        <v>0</v>
      </c>
      <c r="Q660" s="11">
        <v>0</v>
      </c>
      <c r="R660" s="11">
        <v>0</v>
      </c>
      <c r="S660" s="11">
        <v>0</v>
      </c>
      <c r="T660" s="11">
        <v>0</v>
      </c>
      <c r="U660" s="11">
        <v>0</v>
      </c>
      <c r="V660" s="12">
        <v>0.88482632782051596</v>
      </c>
      <c r="W660" s="11">
        <v>0</v>
      </c>
      <c r="X660" s="12">
        <v>0</v>
      </c>
      <c r="Y660" s="11">
        <v>0</v>
      </c>
    </row>
    <row r="661" spans="1:25" ht="27.75" customHeight="1" outlineLevel="4">
      <c r="A661" s="7" t="s">
        <v>304</v>
      </c>
      <c r="B661" s="8" t="s">
        <v>292</v>
      </c>
      <c r="C661" s="8" t="s">
        <v>302</v>
      </c>
      <c r="D661" s="13" t="s">
        <v>307</v>
      </c>
      <c r="E661" s="8" t="s">
        <v>308</v>
      </c>
      <c r="F661" s="9">
        <f>F662</f>
        <v>10415.65142</v>
      </c>
      <c r="G661" s="10">
        <v>0</v>
      </c>
      <c r="H661" s="11">
        <v>0</v>
      </c>
      <c r="I661" s="11">
        <v>0</v>
      </c>
      <c r="J661" s="11">
        <v>0</v>
      </c>
      <c r="K661" s="11">
        <v>0</v>
      </c>
      <c r="L661" s="11">
        <v>0</v>
      </c>
      <c r="M661" s="11">
        <v>0</v>
      </c>
      <c r="N661" s="11">
        <v>0</v>
      </c>
      <c r="O661" s="11">
        <v>0</v>
      </c>
      <c r="P661" s="11">
        <v>0</v>
      </c>
      <c r="Q661" s="11">
        <v>0</v>
      </c>
      <c r="R661" s="11">
        <v>0</v>
      </c>
      <c r="S661" s="11">
        <v>0</v>
      </c>
      <c r="T661" s="11">
        <v>0</v>
      </c>
      <c r="U661" s="11">
        <v>0</v>
      </c>
      <c r="V661" s="12">
        <v>0.88482632782051596</v>
      </c>
      <c r="W661" s="11">
        <v>0</v>
      </c>
      <c r="X661" s="12">
        <v>0</v>
      </c>
      <c r="Y661" s="11">
        <v>0</v>
      </c>
    </row>
    <row r="662" spans="1:25" ht="26.25" customHeight="1" outlineLevel="5">
      <c r="A662" s="7" t="s">
        <v>305</v>
      </c>
      <c r="B662" s="8" t="s">
        <v>292</v>
      </c>
      <c r="C662" s="8" t="s">
        <v>302</v>
      </c>
      <c r="D662" s="13" t="s">
        <v>307</v>
      </c>
      <c r="E662" s="8" t="s">
        <v>309</v>
      </c>
      <c r="F662" s="9">
        <v>10415.65142</v>
      </c>
      <c r="G662" s="10">
        <v>0</v>
      </c>
      <c r="H662" s="11">
        <v>0</v>
      </c>
      <c r="I662" s="11">
        <v>0</v>
      </c>
      <c r="J662" s="11">
        <v>0</v>
      </c>
      <c r="K662" s="11">
        <v>0</v>
      </c>
      <c r="L662" s="11">
        <v>0</v>
      </c>
      <c r="M662" s="11">
        <v>0</v>
      </c>
      <c r="N662" s="11">
        <v>0</v>
      </c>
      <c r="O662" s="11">
        <v>0</v>
      </c>
      <c r="P662" s="11">
        <v>0</v>
      </c>
      <c r="Q662" s="11">
        <v>0</v>
      </c>
      <c r="R662" s="11">
        <v>0</v>
      </c>
      <c r="S662" s="11">
        <v>0</v>
      </c>
      <c r="T662" s="11">
        <v>0</v>
      </c>
      <c r="U662" s="11">
        <v>0</v>
      </c>
      <c r="V662" s="12">
        <v>0.88482632782051596</v>
      </c>
      <c r="W662" s="11">
        <v>0</v>
      </c>
      <c r="X662" s="12">
        <v>0</v>
      </c>
      <c r="Y662" s="11">
        <v>0</v>
      </c>
    </row>
    <row r="663" spans="1:25" ht="26.25" customHeight="1" outlineLevel="1">
      <c r="A663" s="7" t="s">
        <v>182</v>
      </c>
      <c r="B663" s="8" t="s">
        <v>292</v>
      </c>
      <c r="C663" s="8" t="s">
        <v>120</v>
      </c>
      <c r="D663" s="8"/>
      <c r="E663" s="8"/>
      <c r="F663" s="9">
        <f>F664</f>
        <v>40</v>
      </c>
      <c r="G663" s="10">
        <v>0</v>
      </c>
      <c r="H663" s="11">
        <v>0</v>
      </c>
      <c r="I663" s="11">
        <v>0</v>
      </c>
      <c r="J663" s="11">
        <v>0</v>
      </c>
      <c r="K663" s="11">
        <v>0</v>
      </c>
      <c r="L663" s="11">
        <v>0</v>
      </c>
      <c r="M663" s="11">
        <v>0</v>
      </c>
      <c r="N663" s="11">
        <v>0</v>
      </c>
      <c r="O663" s="11">
        <v>0</v>
      </c>
      <c r="P663" s="11">
        <v>0</v>
      </c>
      <c r="Q663" s="11">
        <v>0</v>
      </c>
      <c r="R663" s="11">
        <v>0</v>
      </c>
      <c r="S663" s="11">
        <v>0</v>
      </c>
      <c r="T663" s="11">
        <v>0</v>
      </c>
      <c r="U663" s="11">
        <v>0</v>
      </c>
      <c r="V663" s="12">
        <v>0</v>
      </c>
      <c r="W663" s="11">
        <v>0</v>
      </c>
      <c r="X663" s="12">
        <v>0</v>
      </c>
      <c r="Y663" s="11">
        <v>0</v>
      </c>
    </row>
    <row r="664" spans="1:25" ht="45.75" customHeight="1" outlineLevel="2">
      <c r="A664" s="7" t="s">
        <v>121</v>
      </c>
      <c r="B664" s="8" t="s">
        <v>292</v>
      </c>
      <c r="C664" s="8" t="s">
        <v>122</v>
      </c>
      <c r="D664" s="8"/>
      <c r="E664" s="8"/>
      <c r="F664" s="9">
        <f>F667</f>
        <v>40</v>
      </c>
      <c r="G664" s="10">
        <v>0</v>
      </c>
      <c r="H664" s="11">
        <v>0</v>
      </c>
      <c r="I664" s="11">
        <v>0</v>
      </c>
      <c r="J664" s="11">
        <v>0</v>
      </c>
      <c r="K664" s="11">
        <v>0</v>
      </c>
      <c r="L664" s="11">
        <v>0</v>
      </c>
      <c r="M664" s="11">
        <v>0</v>
      </c>
      <c r="N664" s="11">
        <v>0</v>
      </c>
      <c r="O664" s="11">
        <v>0</v>
      </c>
      <c r="P664" s="11">
        <v>0</v>
      </c>
      <c r="Q664" s="11">
        <v>0</v>
      </c>
      <c r="R664" s="11">
        <v>0</v>
      </c>
      <c r="S664" s="11">
        <v>0</v>
      </c>
      <c r="T664" s="11">
        <v>0</v>
      </c>
      <c r="U664" s="11">
        <v>0</v>
      </c>
      <c r="V664" s="12">
        <v>0</v>
      </c>
      <c r="W664" s="11">
        <v>0</v>
      </c>
      <c r="X664" s="12">
        <v>0</v>
      </c>
      <c r="Y664" s="11">
        <v>0</v>
      </c>
    </row>
    <row r="665" spans="1:25" ht="66" customHeight="1" outlineLevel="2">
      <c r="A665" s="39" t="s">
        <v>448</v>
      </c>
      <c r="B665" s="8" t="s">
        <v>292</v>
      </c>
      <c r="C665" s="8" t="s">
        <v>122</v>
      </c>
      <c r="D665" s="13" t="s">
        <v>449</v>
      </c>
      <c r="E665" s="8"/>
      <c r="F665" s="9">
        <f>F666</f>
        <v>40</v>
      </c>
      <c r="G665" s="10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2"/>
      <c r="W665" s="11"/>
      <c r="X665" s="12"/>
      <c r="Y665" s="11"/>
    </row>
    <row r="666" spans="1:25" ht="54.75" customHeight="1" outlineLevel="2">
      <c r="A666" s="39" t="s">
        <v>451</v>
      </c>
      <c r="B666" s="8" t="s">
        <v>292</v>
      </c>
      <c r="C666" s="8" t="s">
        <v>122</v>
      </c>
      <c r="D666" s="13" t="s">
        <v>450</v>
      </c>
      <c r="E666" s="8"/>
      <c r="F666" s="9">
        <f>F667</f>
        <v>40</v>
      </c>
      <c r="G666" s="10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2"/>
      <c r="W666" s="11"/>
      <c r="X666" s="12"/>
      <c r="Y666" s="11"/>
    </row>
    <row r="667" spans="1:25" ht="26.25" customHeight="1" outlineLevel="3">
      <c r="A667" s="7" t="s">
        <v>123</v>
      </c>
      <c r="B667" s="8" t="s">
        <v>292</v>
      </c>
      <c r="C667" s="8" t="s">
        <v>122</v>
      </c>
      <c r="D667" s="13" t="s">
        <v>124</v>
      </c>
      <c r="E667" s="8"/>
      <c r="F667" s="9">
        <f>F668</f>
        <v>40</v>
      </c>
      <c r="G667" s="10">
        <v>0</v>
      </c>
      <c r="H667" s="11">
        <v>0</v>
      </c>
      <c r="I667" s="11">
        <v>0</v>
      </c>
      <c r="J667" s="11">
        <v>0</v>
      </c>
      <c r="K667" s="11">
        <v>0</v>
      </c>
      <c r="L667" s="11">
        <v>0</v>
      </c>
      <c r="M667" s="11">
        <v>0</v>
      </c>
      <c r="N667" s="11">
        <v>0</v>
      </c>
      <c r="O667" s="11">
        <v>0</v>
      </c>
      <c r="P667" s="11">
        <v>0</v>
      </c>
      <c r="Q667" s="11">
        <v>0</v>
      </c>
      <c r="R667" s="11">
        <v>0</v>
      </c>
      <c r="S667" s="11">
        <v>0</v>
      </c>
      <c r="T667" s="11">
        <v>0</v>
      </c>
      <c r="U667" s="11">
        <v>0</v>
      </c>
      <c r="V667" s="12">
        <v>0</v>
      </c>
      <c r="W667" s="11">
        <v>0</v>
      </c>
      <c r="X667" s="12">
        <v>0</v>
      </c>
      <c r="Y667" s="11">
        <v>0</v>
      </c>
    </row>
    <row r="668" spans="1:25" ht="45" customHeight="1" outlineLevel="4">
      <c r="A668" s="7" t="s">
        <v>27</v>
      </c>
      <c r="B668" s="8" t="s">
        <v>292</v>
      </c>
      <c r="C668" s="8" t="s">
        <v>122</v>
      </c>
      <c r="D668" s="13" t="s">
        <v>124</v>
      </c>
      <c r="E668" s="8" t="s">
        <v>28</v>
      </c>
      <c r="F668" s="9">
        <f>F669</f>
        <v>40</v>
      </c>
      <c r="G668" s="10">
        <v>0</v>
      </c>
      <c r="H668" s="11">
        <v>0</v>
      </c>
      <c r="I668" s="11">
        <v>0</v>
      </c>
      <c r="J668" s="11">
        <v>0</v>
      </c>
      <c r="K668" s="11">
        <v>0</v>
      </c>
      <c r="L668" s="11">
        <v>0</v>
      </c>
      <c r="M668" s="11">
        <v>0</v>
      </c>
      <c r="N668" s="11">
        <v>0</v>
      </c>
      <c r="O668" s="11">
        <v>0</v>
      </c>
      <c r="P668" s="11">
        <v>0</v>
      </c>
      <c r="Q668" s="11">
        <v>0</v>
      </c>
      <c r="R668" s="11">
        <v>0</v>
      </c>
      <c r="S668" s="11">
        <v>0</v>
      </c>
      <c r="T668" s="11">
        <v>0</v>
      </c>
      <c r="U668" s="11">
        <v>0</v>
      </c>
      <c r="V668" s="12">
        <v>0</v>
      </c>
      <c r="W668" s="11">
        <v>0</v>
      </c>
      <c r="X668" s="12">
        <v>0</v>
      </c>
      <c r="Y668" s="11">
        <v>0</v>
      </c>
    </row>
    <row r="669" spans="1:25" ht="45" customHeight="1" outlineLevel="5">
      <c r="A669" s="7" t="s">
        <v>29</v>
      </c>
      <c r="B669" s="8" t="s">
        <v>292</v>
      </c>
      <c r="C669" s="8" t="s">
        <v>122</v>
      </c>
      <c r="D669" s="13" t="s">
        <v>124</v>
      </c>
      <c r="E669" s="8" t="s">
        <v>30</v>
      </c>
      <c r="F669" s="9">
        <v>40</v>
      </c>
      <c r="G669" s="10">
        <v>0</v>
      </c>
      <c r="H669" s="11">
        <v>0</v>
      </c>
      <c r="I669" s="11">
        <v>0</v>
      </c>
      <c r="J669" s="11">
        <v>0</v>
      </c>
      <c r="K669" s="11">
        <v>0</v>
      </c>
      <c r="L669" s="11">
        <v>0</v>
      </c>
      <c r="M669" s="11">
        <v>0</v>
      </c>
      <c r="N669" s="11">
        <v>0</v>
      </c>
      <c r="O669" s="11">
        <v>0</v>
      </c>
      <c r="P669" s="11">
        <v>0</v>
      </c>
      <c r="Q669" s="11">
        <v>0</v>
      </c>
      <c r="R669" s="11">
        <v>0</v>
      </c>
      <c r="S669" s="11">
        <v>0</v>
      </c>
      <c r="T669" s="11">
        <v>0</v>
      </c>
      <c r="U669" s="11">
        <v>0</v>
      </c>
      <c r="V669" s="12">
        <v>0</v>
      </c>
      <c r="W669" s="11">
        <v>0</v>
      </c>
      <c r="X669" s="12">
        <v>0</v>
      </c>
      <c r="Y669" s="11">
        <v>0</v>
      </c>
    </row>
    <row r="670" spans="1:25" ht="30" customHeight="1" outlineLevel="1">
      <c r="A670" s="7" t="s">
        <v>136</v>
      </c>
      <c r="B670" s="8" t="s">
        <v>292</v>
      </c>
      <c r="C670" s="8" t="s">
        <v>137</v>
      </c>
      <c r="D670" s="8"/>
      <c r="E670" s="8"/>
      <c r="F670" s="9">
        <f>F671</f>
        <v>699.1</v>
      </c>
      <c r="G670" s="10">
        <v>0</v>
      </c>
      <c r="H670" s="11">
        <v>0</v>
      </c>
      <c r="I670" s="11">
        <v>0</v>
      </c>
      <c r="J670" s="11">
        <v>0</v>
      </c>
      <c r="K670" s="11">
        <v>0</v>
      </c>
      <c r="L670" s="11">
        <v>0</v>
      </c>
      <c r="M670" s="11">
        <v>0</v>
      </c>
      <c r="N670" s="11">
        <v>0</v>
      </c>
      <c r="O670" s="11">
        <v>0</v>
      </c>
      <c r="P670" s="11">
        <v>0</v>
      </c>
      <c r="Q670" s="11">
        <v>0</v>
      </c>
      <c r="R670" s="11">
        <v>0</v>
      </c>
      <c r="S670" s="11">
        <v>0</v>
      </c>
      <c r="T670" s="11">
        <v>0</v>
      </c>
      <c r="U670" s="11">
        <v>0</v>
      </c>
      <c r="V670" s="12">
        <v>0.68410561970746697</v>
      </c>
      <c r="W670" s="11">
        <v>0</v>
      </c>
      <c r="X670" s="12">
        <v>0</v>
      </c>
      <c r="Y670" s="11">
        <v>0</v>
      </c>
    </row>
    <row r="671" spans="1:25" ht="27.75" customHeight="1" outlineLevel="2">
      <c r="A671" s="7" t="s">
        <v>138</v>
      </c>
      <c r="B671" s="8" t="s">
        <v>292</v>
      </c>
      <c r="C671" s="8" t="s">
        <v>139</v>
      </c>
      <c r="D671" s="8"/>
      <c r="E671" s="8"/>
      <c r="F671" s="9">
        <f>F673</f>
        <v>699.1</v>
      </c>
      <c r="G671" s="10">
        <v>0</v>
      </c>
      <c r="H671" s="11">
        <v>0</v>
      </c>
      <c r="I671" s="11">
        <v>0</v>
      </c>
      <c r="J671" s="11">
        <v>0</v>
      </c>
      <c r="K671" s="11">
        <v>0</v>
      </c>
      <c r="L671" s="11">
        <v>0</v>
      </c>
      <c r="M671" s="11">
        <v>0</v>
      </c>
      <c r="N671" s="11">
        <v>0</v>
      </c>
      <c r="O671" s="11">
        <v>0</v>
      </c>
      <c r="P671" s="11">
        <v>0</v>
      </c>
      <c r="Q671" s="11">
        <v>0</v>
      </c>
      <c r="R671" s="11">
        <v>0</v>
      </c>
      <c r="S671" s="11">
        <v>0</v>
      </c>
      <c r="T671" s="11">
        <v>0</v>
      </c>
      <c r="U671" s="11">
        <v>0</v>
      </c>
      <c r="V671" s="12">
        <v>0.68410561970746697</v>
      </c>
      <c r="W671" s="11">
        <v>0</v>
      </c>
      <c r="X671" s="12">
        <v>0</v>
      </c>
      <c r="Y671" s="11">
        <v>0</v>
      </c>
    </row>
    <row r="672" spans="1:25" ht="27.75" customHeight="1" outlineLevel="2">
      <c r="A672" s="7" t="s">
        <v>421</v>
      </c>
      <c r="B672" s="8" t="s">
        <v>292</v>
      </c>
      <c r="C672" s="8" t="s">
        <v>139</v>
      </c>
      <c r="D672" s="8">
        <v>9000000000</v>
      </c>
      <c r="E672" s="8"/>
      <c r="F672" s="9">
        <f>F673</f>
        <v>699.1</v>
      </c>
      <c r="G672" s="10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2"/>
      <c r="W672" s="11"/>
      <c r="X672" s="12"/>
      <c r="Y672" s="11"/>
    </row>
    <row r="673" spans="1:25" ht="48" customHeight="1" outlineLevel="3">
      <c r="A673" s="7" t="s">
        <v>140</v>
      </c>
      <c r="B673" s="8" t="s">
        <v>292</v>
      </c>
      <c r="C673" s="8" t="s">
        <v>139</v>
      </c>
      <c r="D673" s="8" t="s">
        <v>141</v>
      </c>
      <c r="E673" s="8"/>
      <c r="F673" s="9">
        <f>F674</f>
        <v>699.1</v>
      </c>
      <c r="G673" s="10">
        <v>0</v>
      </c>
      <c r="H673" s="11">
        <v>0</v>
      </c>
      <c r="I673" s="11">
        <v>0</v>
      </c>
      <c r="J673" s="11">
        <v>0</v>
      </c>
      <c r="K673" s="11">
        <v>0</v>
      </c>
      <c r="L673" s="11">
        <v>0</v>
      </c>
      <c r="M673" s="11">
        <v>0</v>
      </c>
      <c r="N673" s="11">
        <v>0</v>
      </c>
      <c r="O673" s="11">
        <v>0</v>
      </c>
      <c r="P673" s="11">
        <v>0</v>
      </c>
      <c r="Q673" s="11">
        <v>0</v>
      </c>
      <c r="R673" s="11">
        <v>0</v>
      </c>
      <c r="S673" s="11">
        <v>0</v>
      </c>
      <c r="T673" s="11">
        <v>0</v>
      </c>
      <c r="U673" s="11">
        <v>0</v>
      </c>
      <c r="V673" s="12">
        <v>0.68410561970746697</v>
      </c>
      <c r="W673" s="11">
        <v>0</v>
      </c>
      <c r="X673" s="12">
        <v>0</v>
      </c>
      <c r="Y673" s="11">
        <v>0</v>
      </c>
    </row>
    <row r="674" spans="1:25" ht="30" customHeight="1" outlineLevel="4">
      <c r="A674" s="7" t="s">
        <v>142</v>
      </c>
      <c r="B674" s="8" t="s">
        <v>292</v>
      </c>
      <c r="C674" s="8" t="s">
        <v>139</v>
      </c>
      <c r="D674" s="8" t="s">
        <v>141</v>
      </c>
      <c r="E674" s="8" t="s">
        <v>143</v>
      </c>
      <c r="F674" s="9">
        <f>F675</f>
        <v>699.1</v>
      </c>
      <c r="G674" s="10">
        <v>0</v>
      </c>
      <c r="H674" s="11">
        <v>0</v>
      </c>
      <c r="I674" s="11">
        <v>0</v>
      </c>
      <c r="J674" s="11">
        <v>0</v>
      </c>
      <c r="K674" s="11">
        <v>0</v>
      </c>
      <c r="L674" s="11">
        <v>0</v>
      </c>
      <c r="M674" s="11">
        <v>0</v>
      </c>
      <c r="N674" s="11">
        <v>0</v>
      </c>
      <c r="O674" s="11">
        <v>0</v>
      </c>
      <c r="P674" s="11">
        <v>0</v>
      </c>
      <c r="Q674" s="11">
        <v>0</v>
      </c>
      <c r="R674" s="11">
        <v>0</v>
      </c>
      <c r="S674" s="11">
        <v>0</v>
      </c>
      <c r="T674" s="11">
        <v>0</v>
      </c>
      <c r="U674" s="11">
        <v>0</v>
      </c>
      <c r="V674" s="12">
        <v>0.68410561970746697</v>
      </c>
      <c r="W674" s="11">
        <v>0</v>
      </c>
      <c r="X674" s="12">
        <v>0</v>
      </c>
      <c r="Y674" s="11">
        <v>0</v>
      </c>
    </row>
    <row r="675" spans="1:25" ht="49.5" customHeight="1" outlineLevel="5">
      <c r="A675" s="7" t="s">
        <v>144</v>
      </c>
      <c r="B675" s="8" t="s">
        <v>292</v>
      </c>
      <c r="C675" s="8" t="s">
        <v>139</v>
      </c>
      <c r="D675" s="8" t="s">
        <v>141</v>
      </c>
      <c r="E675" s="8" t="s">
        <v>145</v>
      </c>
      <c r="F675" s="9">
        <v>699.1</v>
      </c>
      <c r="G675" s="10">
        <v>0</v>
      </c>
      <c r="H675" s="11">
        <v>0</v>
      </c>
      <c r="I675" s="11">
        <v>0</v>
      </c>
      <c r="J675" s="11">
        <v>0</v>
      </c>
      <c r="K675" s="11">
        <v>0</v>
      </c>
      <c r="L675" s="11">
        <v>0</v>
      </c>
      <c r="M675" s="11">
        <v>0</v>
      </c>
      <c r="N675" s="11">
        <v>0</v>
      </c>
      <c r="O675" s="11">
        <v>0</v>
      </c>
      <c r="P675" s="11">
        <v>0</v>
      </c>
      <c r="Q675" s="11">
        <v>0</v>
      </c>
      <c r="R675" s="11">
        <v>0</v>
      </c>
      <c r="S675" s="11">
        <v>0</v>
      </c>
      <c r="T675" s="11">
        <v>0</v>
      </c>
      <c r="U675" s="11">
        <v>0</v>
      </c>
      <c r="V675" s="12">
        <v>0.68410561970746697</v>
      </c>
      <c r="W675" s="11">
        <v>0</v>
      </c>
      <c r="X675" s="12">
        <v>0</v>
      </c>
      <c r="Y675" s="11">
        <v>0</v>
      </c>
    </row>
    <row r="676" spans="1:25" ht="29.25" hidden="1" customHeight="1" outlineLevel="1">
      <c r="A676" s="7" t="s">
        <v>310</v>
      </c>
      <c r="B676" s="8" t="s">
        <v>292</v>
      </c>
      <c r="C676" s="8" t="s">
        <v>311</v>
      </c>
      <c r="D676" s="8"/>
      <c r="E676" s="8"/>
      <c r="F676" s="9">
        <f>F677</f>
        <v>0</v>
      </c>
      <c r="G676" s="10">
        <v>0</v>
      </c>
      <c r="H676" s="11">
        <v>0</v>
      </c>
      <c r="I676" s="11">
        <v>0</v>
      </c>
      <c r="J676" s="11">
        <v>0</v>
      </c>
      <c r="K676" s="11">
        <v>0</v>
      </c>
      <c r="L676" s="11">
        <v>0</v>
      </c>
      <c r="M676" s="11">
        <v>0</v>
      </c>
      <c r="N676" s="11">
        <v>0</v>
      </c>
      <c r="O676" s="11">
        <v>0</v>
      </c>
      <c r="P676" s="11">
        <v>0</v>
      </c>
      <c r="Q676" s="11">
        <v>0</v>
      </c>
      <c r="R676" s="11">
        <v>0</v>
      </c>
      <c r="S676" s="11">
        <v>0</v>
      </c>
      <c r="T676" s="11">
        <v>0</v>
      </c>
      <c r="U676" s="11">
        <v>0</v>
      </c>
      <c r="V676" s="12">
        <v>5.9029090909090899E-2</v>
      </c>
      <c r="W676" s="11">
        <v>0</v>
      </c>
      <c r="X676" s="12">
        <v>0</v>
      </c>
      <c r="Y676" s="11">
        <v>0</v>
      </c>
    </row>
    <row r="677" spans="1:25" ht="51.75" hidden="1" customHeight="1" outlineLevel="2">
      <c r="A677" s="7" t="s">
        <v>312</v>
      </c>
      <c r="B677" s="8" t="s">
        <v>292</v>
      </c>
      <c r="C677" s="8" t="s">
        <v>313</v>
      </c>
      <c r="D677" s="8"/>
      <c r="E677" s="8"/>
      <c r="F677" s="9">
        <f>F678</f>
        <v>0</v>
      </c>
      <c r="G677" s="10">
        <v>0</v>
      </c>
      <c r="H677" s="11">
        <v>0</v>
      </c>
      <c r="I677" s="11">
        <v>0</v>
      </c>
      <c r="J677" s="11">
        <v>0</v>
      </c>
      <c r="K677" s="11">
        <v>0</v>
      </c>
      <c r="L677" s="11">
        <v>0</v>
      </c>
      <c r="M677" s="11">
        <v>0</v>
      </c>
      <c r="N677" s="11">
        <v>0</v>
      </c>
      <c r="O677" s="11">
        <v>0</v>
      </c>
      <c r="P677" s="11">
        <v>0</v>
      </c>
      <c r="Q677" s="11">
        <v>0</v>
      </c>
      <c r="R677" s="11">
        <v>0</v>
      </c>
      <c r="S677" s="11">
        <v>0</v>
      </c>
      <c r="T677" s="11">
        <v>0</v>
      </c>
      <c r="U677" s="11">
        <v>0</v>
      </c>
      <c r="V677" s="12">
        <v>5.9029090909090899E-2</v>
      </c>
      <c r="W677" s="11">
        <v>0</v>
      </c>
      <c r="X677" s="12">
        <v>0</v>
      </c>
      <c r="Y677" s="11">
        <v>0</v>
      </c>
    </row>
    <row r="678" spans="1:25" ht="30" hidden="1" customHeight="1" outlineLevel="3">
      <c r="A678" s="7" t="s">
        <v>314</v>
      </c>
      <c r="B678" s="8" t="s">
        <v>292</v>
      </c>
      <c r="C678" s="8" t="s">
        <v>313</v>
      </c>
      <c r="D678" s="8" t="s">
        <v>315</v>
      </c>
      <c r="E678" s="8" t="s">
        <v>222</v>
      </c>
      <c r="F678" s="9">
        <f>F679</f>
        <v>0</v>
      </c>
      <c r="G678" s="10">
        <v>0</v>
      </c>
      <c r="H678" s="11">
        <v>0</v>
      </c>
      <c r="I678" s="11">
        <v>0</v>
      </c>
      <c r="J678" s="11">
        <v>0</v>
      </c>
      <c r="K678" s="11">
        <v>0</v>
      </c>
      <c r="L678" s="11">
        <v>0</v>
      </c>
      <c r="M678" s="11">
        <v>0</v>
      </c>
      <c r="N678" s="11">
        <v>0</v>
      </c>
      <c r="O678" s="11">
        <v>0</v>
      </c>
      <c r="P678" s="11">
        <v>0</v>
      </c>
      <c r="Q678" s="11">
        <v>0</v>
      </c>
      <c r="R678" s="11">
        <v>0</v>
      </c>
      <c r="S678" s="11">
        <v>0</v>
      </c>
      <c r="T678" s="11">
        <v>0</v>
      </c>
      <c r="U678" s="11">
        <v>0</v>
      </c>
      <c r="V678" s="12">
        <v>5.9029090909090899E-2</v>
      </c>
      <c r="W678" s="11">
        <v>0</v>
      </c>
      <c r="X678" s="12">
        <v>0</v>
      </c>
      <c r="Y678" s="11">
        <v>0</v>
      </c>
    </row>
    <row r="679" spans="1:25" ht="27" hidden="1" customHeight="1" outlineLevel="4">
      <c r="A679" s="7" t="s">
        <v>310</v>
      </c>
      <c r="B679" s="8" t="s">
        <v>292</v>
      </c>
      <c r="C679" s="8" t="s">
        <v>313</v>
      </c>
      <c r="D679" s="8" t="s">
        <v>315</v>
      </c>
      <c r="E679" s="8" t="s">
        <v>316</v>
      </c>
      <c r="F679" s="9">
        <f>F680</f>
        <v>0</v>
      </c>
      <c r="G679" s="10">
        <v>0</v>
      </c>
      <c r="H679" s="11">
        <v>0</v>
      </c>
      <c r="I679" s="11">
        <v>0</v>
      </c>
      <c r="J679" s="11">
        <v>0</v>
      </c>
      <c r="K679" s="11">
        <v>0</v>
      </c>
      <c r="L679" s="11">
        <v>0</v>
      </c>
      <c r="M679" s="11">
        <v>0</v>
      </c>
      <c r="N679" s="11">
        <v>0</v>
      </c>
      <c r="O679" s="11">
        <v>0</v>
      </c>
      <c r="P679" s="11">
        <v>0</v>
      </c>
      <c r="Q679" s="11">
        <v>0</v>
      </c>
      <c r="R679" s="11">
        <v>0</v>
      </c>
      <c r="S679" s="11">
        <v>0</v>
      </c>
      <c r="T679" s="11">
        <v>0</v>
      </c>
      <c r="U679" s="11">
        <v>0</v>
      </c>
      <c r="V679" s="12">
        <v>5.9029090909090899E-2</v>
      </c>
      <c r="W679" s="11">
        <v>0</v>
      </c>
      <c r="X679" s="12">
        <v>0</v>
      </c>
      <c r="Y679" s="11">
        <v>0</v>
      </c>
    </row>
    <row r="680" spans="1:25" ht="27" hidden="1" customHeight="1" outlineLevel="5">
      <c r="A680" s="7" t="s">
        <v>317</v>
      </c>
      <c r="B680" s="8" t="s">
        <v>292</v>
      </c>
      <c r="C680" s="8" t="s">
        <v>313</v>
      </c>
      <c r="D680" s="8" t="s">
        <v>315</v>
      </c>
      <c r="E680" s="8" t="s">
        <v>318</v>
      </c>
      <c r="F680" s="9"/>
      <c r="G680" s="10">
        <v>0</v>
      </c>
      <c r="H680" s="11">
        <v>0</v>
      </c>
      <c r="I680" s="11">
        <v>0</v>
      </c>
      <c r="J680" s="11">
        <v>0</v>
      </c>
      <c r="K680" s="11">
        <v>0</v>
      </c>
      <c r="L680" s="11">
        <v>0</v>
      </c>
      <c r="M680" s="11">
        <v>0</v>
      </c>
      <c r="N680" s="11">
        <v>0</v>
      </c>
      <c r="O680" s="11">
        <v>0</v>
      </c>
      <c r="P680" s="11">
        <v>0</v>
      </c>
      <c r="Q680" s="11">
        <v>0</v>
      </c>
      <c r="R680" s="11">
        <v>0</v>
      </c>
      <c r="S680" s="11">
        <v>0</v>
      </c>
      <c r="T680" s="11">
        <v>0</v>
      </c>
      <c r="U680" s="11">
        <v>0</v>
      </c>
      <c r="V680" s="12">
        <v>5.9029090909090899E-2</v>
      </c>
      <c r="W680" s="11">
        <v>0</v>
      </c>
      <c r="X680" s="12">
        <v>0</v>
      </c>
      <c r="Y680" s="11">
        <v>0</v>
      </c>
    </row>
    <row r="681" spans="1:25" ht="51" customHeight="1" outlineLevel="1" collapsed="1">
      <c r="A681" s="7" t="s">
        <v>319</v>
      </c>
      <c r="B681" s="8" t="s">
        <v>292</v>
      </c>
      <c r="C681" s="8" t="s">
        <v>320</v>
      </c>
      <c r="D681" s="8"/>
      <c r="E681" s="8"/>
      <c r="F681" s="9">
        <f>F682+F688</f>
        <v>73481.082240000003</v>
      </c>
      <c r="G681" s="10">
        <v>0</v>
      </c>
      <c r="H681" s="11">
        <v>0</v>
      </c>
      <c r="I681" s="11">
        <v>0</v>
      </c>
      <c r="J681" s="11">
        <v>0</v>
      </c>
      <c r="K681" s="11">
        <v>0</v>
      </c>
      <c r="L681" s="11">
        <v>0</v>
      </c>
      <c r="M681" s="11">
        <v>0</v>
      </c>
      <c r="N681" s="11">
        <v>0</v>
      </c>
      <c r="O681" s="11">
        <v>0</v>
      </c>
      <c r="P681" s="11">
        <v>0</v>
      </c>
      <c r="Q681" s="11">
        <v>0</v>
      </c>
      <c r="R681" s="11">
        <v>0</v>
      </c>
      <c r="S681" s="11">
        <v>0</v>
      </c>
      <c r="T681" s="11">
        <v>0</v>
      </c>
      <c r="U681" s="11">
        <v>0</v>
      </c>
      <c r="V681" s="12">
        <v>0.45326840201518298</v>
      </c>
      <c r="W681" s="11">
        <v>0</v>
      </c>
      <c r="X681" s="12">
        <v>0</v>
      </c>
      <c r="Y681" s="11">
        <v>0</v>
      </c>
    </row>
    <row r="682" spans="1:25" ht="68.25" customHeight="1" outlineLevel="2">
      <c r="A682" s="7" t="s">
        <v>321</v>
      </c>
      <c r="B682" s="8" t="s">
        <v>292</v>
      </c>
      <c r="C682" s="8" t="s">
        <v>322</v>
      </c>
      <c r="D682" s="8"/>
      <c r="E682" s="8"/>
      <c r="F682" s="9">
        <f>F685</f>
        <v>20683.900000000001</v>
      </c>
      <c r="G682" s="10">
        <v>0</v>
      </c>
      <c r="H682" s="11">
        <v>0</v>
      </c>
      <c r="I682" s="11">
        <v>0</v>
      </c>
      <c r="J682" s="11">
        <v>0</v>
      </c>
      <c r="K682" s="11">
        <v>0</v>
      </c>
      <c r="L682" s="11">
        <v>0</v>
      </c>
      <c r="M682" s="11">
        <v>0</v>
      </c>
      <c r="N682" s="11">
        <v>0</v>
      </c>
      <c r="O682" s="11">
        <v>0</v>
      </c>
      <c r="P682" s="11">
        <v>0</v>
      </c>
      <c r="Q682" s="11">
        <v>0</v>
      </c>
      <c r="R682" s="11">
        <v>0</v>
      </c>
      <c r="S682" s="11">
        <v>0</v>
      </c>
      <c r="T682" s="11">
        <v>0</v>
      </c>
      <c r="U682" s="11">
        <v>0</v>
      </c>
      <c r="V682" s="12">
        <v>0.75327191635592605</v>
      </c>
      <c r="W682" s="11">
        <v>0</v>
      </c>
      <c r="X682" s="12">
        <v>0</v>
      </c>
      <c r="Y682" s="11">
        <v>0</v>
      </c>
    </row>
    <row r="683" spans="1:25" ht="82.5" customHeight="1" outlineLevel="2">
      <c r="A683" s="21" t="s">
        <v>520</v>
      </c>
      <c r="B683" s="8" t="s">
        <v>292</v>
      </c>
      <c r="C683" s="8" t="s">
        <v>322</v>
      </c>
      <c r="D683" s="13" t="s">
        <v>522</v>
      </c>
      <c r="E683" s="8"/>
      <c r="F683" s="9">
        <f>F684</f>
        <v>20683.900000000001</v>
      </c>
      <c r="G683" s="10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2"/>
      <c r="W683" s="11"/>
      <c r="X683" s="12"/>
      <c r="Y683" s="11"/>
    </row>
    <row r="684" spans="1:25" ht="86.25" customHeight="1" outlineLevel="2">
      <c r="A684" s="39" t="s">
        <v>528</v>
      </c>
      <c r="B684" s="8" t="s">
        <v>292</v>
      </c>
      <c r="C684" s="8" t="s">
        <v>322</v>
      </c>
      <c r="D684" s="13" t="s">
        <v>529</v>
      </c>
      <c r="E684" s="8"/>
      <c r="F684" s="9">
        <f>F685</f>
        <v>20683.900000000001</v>
      </c>
      <c r="G684" s="10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2"/>
      <c r="W684" s="11"/>
      <c r="X684" s="12"/>
      <c r="Y684" s="11"/>
    </row>
    <row r="685" spans="1:25" ht="28.5" customHeight="1" outlineLevel="3">
      <c r="A685" s="7" t="s">
        <v>323</v>
      </c>
      <c r="B685" s="8" t="s">
        <v>292</v>
      </c>
      <c r="C685" s="8" t="s">
        <v>322</v>
      </c>
      <c r="D685" s="13" t="s">
        <v>324</v>
      </c>
      <c r="E685" s="8"/>
      <c r="F685" s="9">
        <f>F686</f>
        <v>20683.900000000001</v>
      </c>
      <c r="G685" s="10">
        <v>0</v>
      </c>
      <c r="H685" s="11">
        <v>0</v>
      </c>
      <c r="I685" s="11">
        <v>0</v>
      </c>
      <c r="J685" s="11">
        <v>0</v>
      </c>
      <c r="K685" s="11">
        <v>0</v>
      </c>
      <c r="L685" s="11">
        <v>0</v>
      </c>
      <c r="M685" s="11">
        <v>0</v>
      </c>
      <c r="N685" s="11">
        <v>0</v>
      </c>
      <c r="O685" s="11">
        <v>0</v>
      </c>
      <c r="P685" s="11">
        <v>0</v>
      </c>
      <c r="Q685" s="11">
        <v>0</v>
      </c>
      <c r="R685" s="11">
        <v>0</v>
      </c>
      <c r="S685" s="11">
        <v>0</v>
      </c>
      <c r="T685" s="11">
        <v>0</v>
      </c>
      <c r="U685" s="11">
        <v>0</v>
      </c>
      <c r="V685" s="12">
        <v>0.75327191635592605</v>
      </c>
      <c r="W685" s="11">
        <v>0</v>
      </c>
      <c r="X685" s="12">
        <v>0</v>
      </c>
      <c r="Y685" s="11">
        <v>0</v>
      </c>
    </row>
    <row r="686" spans="1:25" ht="24" customHeight="1" outlineLevel="4">
      <c r="A686" s="7" t="s">
        <v>304</v>
      </c>
      <c r="B686" s="8" t="s">
        <v>292</v>
      </c>
      <c r="C686" s="8" t="s">
        <v>322</v>
      </c>
      <c r="D686" s="13" t="s">
        <v>324</v>
      </c>
      <c r="E686" s="8" t="s">
        <v>308</v>
      </c>
      <c r="F686" s="9">
        <f>F687</f>
        <v>20683.900000000001</v>
      </c>
      <c r="G686" s="10">
        <v>0</v>
      </c>
      <c r="H686" s="11">
        <v>0</v>
      </c>
      <c r="I686" s="11">
        <v>0</v>
      </c>
      <c r="J686" s="11">
        <v>0</v>
      </c>
      <c r="K686" s="11">
        <v>0</v>
      </c>
      <c r="L686" s="11">
        <v>0</v>
      </c>
      <c r="M686" s="11">
        <v>0</v>
      </c>
      <c r="N686" s="11">
        <v>0</v>
      </c>
      <c r="O686" s="11">
        <v>0</v>
      </c>
      <c r="P686" s="11">
        <v>0</v>
      </c>
      <c r="Q686" s="11">
        <v>0</v>
      </c>
      <c r="R686" s="11">
        <v>0</v>
      </c>
      <c r="S686" s="11">
        <v>0</v>
      </c>
      <c r="T686" s="11">
        <v>0</v>
      </c>
      <c r="U686" s="11">
        <v>0</v>
      </c>
      <c r="V686" s="12">
        <v>0.75327191635592605</v>
      </c>
      <c r="W686" s="11">
        <v>0</v>
      </c>
      <c r="X686" s="12">
        <v>0</v>
      </c>
      <c r="Y686" s="11">
        <v>0</v>
      </c>
    </row>
    <row r="687" spans="1:25" ht="26.25" customHeight="1" outlineLevel="5">
      <c r="A687" s="7" t="s">
        <v>325</v>
      </c>
      <c r="B687" s="8" t="s">
        <v>292</v>
      </c>
      <c r="C687" s="8" t="s">
        <v>322</v>
      </c>
      <c r="D687" s="13" t="s">
        <v>324</v>
      </c>
      <c r="E687" s="8" t="s">
        <v>326</v>
      </c>
      <c r="F687" s="9">
        <v>20683.900000000001</v>
      </c>
      <c r="G687" s="10">
        <v>0</v>
      </c>
      <c r="H687" s="11">
        <v>0</v>
      </c>
      <c r="I687" s="11">
        <v>0</v>
      </c>
      <c r="J687" s="11">
        <v>0</v>
      </c>
      <c r="K687" s="11">
        <v>0</v>
      </c>
      <c r="L687" s="11">
        <v>0</v>
      </c>
      <c r="M687" s="11">
        <v>0</v>
      </c>
      <c r="N687" s="11">
        <v>0</v>
      </c>
      <c r="O687" s="11">
        <v>0</v>
      </c>
      <c r="P687" s="11">
        <v>0</v>
      </c>
      <c r="Q687" s="11">
        <v>0</v>
      </c>
      <c r="R687" s="11">
        <v>0</v>
      </c>
      <c r="S687" s="11">
        <v>0</v>
      </c>
      <c r="T687" s="11">
        <v>0</v>
      </c>
      <c r="U687" s="11">
        <v>0</v>
      </c>
      <c r="V687" s="12">
        <v>0.75327191635592605</v>
      </c>
      <c r="W687" s="11">
        <v>0</v>
      </c>
      <c r="X687" s="12">
        <v>0</v>
      </c>
      <c r="Y687" s="11">
        <v>0</v>
      </c>
    </row>
    <row r="688" spans="1:25" ht="24.75" customHeight="1" outlineLevel="2">
      <c r="A688" s="7" t="s">
        <v>327</v>
      </c>
      <c r="B688" s="8" t="s">
        <v>292</v>
      </c>
      <c r="C688" s="8" t="s">
        <v>328</v>
      </c>
      <c r="D688" s="8"/>
      <c r="E688" s="8"/>
      <c r="F688" s="9">
        <f>F691+F697+F700+F694</f>
        <v>52797.182240000002</v>
      </c>
      <c r="G688" s="10">
        <v>0</v>
      </c>
      <c r="H688" s="11">
        <v>0</v>
      </c>
      <c r="I688" s="11">
        <v>0</v>
      </c>
      <c r="J688" s="11">
        <v>0</v>
      </c>
      <c r="K688" s="11">
        <v>0</v>
      </c>
      <c r="L688" s="11">
        <v>0</v>
      </c>
      <c r="M688" s="11">
        <v>0</v>
      </c>
      <c r="N688" s="11">
        <v>0</v>
      </c>
      <c r="O688" s="11">
        <v>0</v>
      </c>
      <c r="P688" s="11">
        <v>0</v>
      </c>
      <c r="Q688" s="11">
        <v>0</v>
      </c>
      <c r="R688" s="11">
        <v>0</v>
      </c>
      <c r="S688" s="11">
        <v>0</v>
      </c>
      <c r="T688" s="11">
        <v>0</v>
      </c>
      <c r="U688" s="11">
        <v>0</v>
      </c>
      <c r="V688" s="12">
        <v>0.17908840545795601</v>
      </c>
      <c r="W688" s="11">
        <v>0</v>
      </c>
      <c r="X688" s="12">
        <v>0</v>
      </c>
      <c r="Y688" s="11">
        <v>0</v>
      </c>
    </row>
    <row r="689" spans="1:26" ht="84.75" customHeight="1" outlineLevel="2">
      <c r="A689" s="21" t="s">
        <v>520</v>
      </c>
      <c r="B689" s="8" t="s">
        <v>292</v>
      </c>
      <c r="C689" s="8" t="s">
        <v>328</v>
      </c>
      <c r="D689" s="13" t="s">
        <v>522</v>
      </c>
      <c r="E689" s="8"/>
      <c r="F689" s="9">
        <f>F690</f>
        <v>52797.182240000002</v>
      </c>
      <c r="G689" s="10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2"/>
      <c r="W689" s="11"/>
      <c r="X689" s="12"/>
      <c r="Y689" s="11"/>
    </row>
    <row r="690" spans="1:26" ht="87" customHeight="1" outlineLevel="2">
      <c r="A690" s="39" t="s">
        <v>528</v>
      </c>
      <c r="B690" s="8" t="s">
        <v>292</v>
      </c>
      <c r="C690" s="8" t="s">
        <v>328</v>
      </c>
      <c r="D690" s="13" t="s">
        <v>529</v>
      </c>
      <c r="E690" s="8"/>
      <c r="F690" s="9">
        <f>F691+F694+F697+F700</f>
        <v>52797.182240000002</v>
      </c>
      <c r="G690" s="10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2"/>
      <c r="W690" s="11"/>
      <c r="X690" s="12"/>
      <c r="Y690" s="11"/>
    </row>
    <row r="691" spans="1:26" ht="56.25" outlineLevel="3">
      <c r="A691" s="7" t="s">
        <v>19</v>
      </c>
      <c r="B691" s="8" t="s">
        <v>292</v>
      </c>
      <c r="C691" s="8" t="s">
        <v>328</v>
      </c>
      <c r="D691" s="13" t="s">
        <v>402</v>
      </c>
      <c r="E691" s="8"/>
      <c r="F691" s="9">
        <f>F692</f>
        <v>738.67949999999996</v>
      </c>
      <c r="G691" s="10">
        <v>0</v>
      </c>
      <c r="H691" s="11">
        <v>0</v>
      </c>
      <c r="I691" s="11">
        <v>0</v>
      </c>
      <c r="J691" s="11">
        <v>0</v>
      </c>
      <c r="K691" s="11">
        <v>0</v>
      </c>
      <c r="L691" s="11">
        <v>0</v>
      </c>
      <c r="M691" s="11">
        <v>0</v>
      </c>
      <c r="N691" s="11">
        <v>0</v>
      </c>
      <c r="O691" s="11">
        <v>0</v>
      </c>
      <c r="P691" s="11">
        <v>0</v>
      </c>
      <c r="Q691" s="11">
        <v>0</v>
      </c>
      <c r="R691" s="11">
        <v>0</v>
      </c>
      <c r="S691" s="11">
        <v>0</v>
      </c>
      <c r="T691" s="11">
        <v>0</v>
      </c>
      <c r="U691" s="11">
        <v>0</v>
      </c>
      <c r="V691" s="12">
        <v>1</v>
      </c>
      <c r="W691" s="11">
        <v>0</v>
      </c>
      <c r="X691" s="12">
        <v>0</v>
      </c>
      <c r="Y691" s="11">
        <v>0</v>
      </c>
    </row>
    <row r="692" spans="1:26" ht="18.75" outlineLevel="4">
      <c r="A692" s="7" t="s">
        <v>304</v>
      </c>
      <c r="B692" s="8" t="s">
        <v>292</v>
      </c>
      <c r="C692" s="8" t="s">
        <v>328</v>
      </c>
      <c r="D692" s="13" t="s">
        <v>402</v>
      </c>
      <c r="E692" s="8" t="s">
        <v>308</v>
      </c>
      <c r="F692" s="9">
        <f>F693</f>
        <v>738.67949999999996</v>
      </c>
      <c r="G692" s="10">
        <v>0</v>
      </c>
      <c r="H692" s="11">
        <v>0</v>
      </c>
      <c r="I692" s="11">
        <v>0</v>
      </c>
      <c r="J692" s="11">
        <v>0</v>
      </c>
      <c r="K692" s="11">
        <v>0</v>
      </c>
      <c r="L692" s="11">
        <v>0</v>
      </c>
      <c r="M692" s="11">
        <v>0</v>
      </c>
      <c r="N692" s="11">
        <v>0</v>
      </c>
      <c r="O692" s="11">
        <v>0</v>
      </c>
      <c r="P692" s="11">
        <v>0</v>
      </c>
      <c r="Q692" s="11">
        <v>0</v>
      </c>
      <c r="R692" s="11">
        <v>0</v>
      </c>
      <c r="S692" s="11">
        <v>0</v>
      </c>
      <c r="T692" s="11">
        <v>0</v>
      </c>
      <c r="U692" s="11">
        <v>0</v>
      </c>
      <c r="V692" s="12">
        <v>1</v>
      </c>
      <c r="W692" s="11">
        <v>0</v>
      </c>
      <c r="X692" s="12">
        <v>0</v>
      </c>
      <c r="Y692" s="11">
        <v>0</v>
      </c>
    </row>
    <row r="693" spans="1:26" ht="18.75" outlineLevel="5">
      <c r="A693" s="7" t="s">
        <v>305</v>
      </c>
      <c r="B693" s="8" t="s">
        <v>292</v>
      </c>
      <c r="C693" s="8" t="s">
        <v>328</v>
      </c>
      <c r="D693" s="13" t="s">
        <v>402</v>
      </c>
      <c r="E693" s="8" t="s">
        <v>309</v>
      </c>
      <c r="F693" s="9">
        <v>738.67949999999996</v>
      </c>
      <c r="G693" s="10">
        <v>0</v>
      </c>
      <c r="H693" s="11">
        <v>0</v>
      </c>
      <c r="I693" s="11">
        <v>0</v>
      </c>
      <c r="J693" s="11">
        <v>0</v>
      </c>
      <c r="K693" s="11">
        <v>0</v>
      </c>
      <c r="L693" s="11">
        <v>0</v>
      </c>
      <c r="M693" s="11">
        <v>0</v>
      </c>
      <c r="N693" s="11">
        <v>0</v>
      </c>
      <c r="O693" s="11">
        <v>0</v>
      </c>
      <c r="P693" s="11">
        <v>0</v>
      </c>
      <c r="Q693" s="11">
        <v>0</v>
      </c>
      <c r="R693" s="11">
        <v>0</v>
      </c>
      <c r="S693" s="11">
        <v>0</v>
      </c>
      <c r="T693" s="11">
        <v>0</v>
      </c>
      <c r="U693" s="11">
        <v>0</v>
      </c>
      <c r="V693" s="12">
        <v>1</v>
      </c>
      <c r="W693" s="11">
        <v>0</v>
      </c>
      <c r="X693" s="12">
        <v>0</v>
      </c>
      <c r="Y693" s="11">
        <v>0</v>
      </c>
    </row>
    <row r="694" spans="1:26" ht="49.5" customHeight="1" outlineLevel="5">
      <c r="A694" s="32" t="s">
        <v>337</v>
      </c>
      <c r="B694" s="8" t="s">
        <v>292</v>
      </c>
      <c r="C694" s="8" t="s">
        <v>328</v>
      </c>
      <c r="D694" s="13" t="s">
        <v>338</v>
      </c>
      <c r="E694" s="8"/>
      <c r="F694" s="9">
        <f>F695</f>
        <v>18370.5</v>
      </c>
      <c r="G694" s="10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2"/>
      <c r="W694" s="11"/>
      <c r="X694" s="12"/>
      <c r="Y694" s="11"/>
    </row>
    <row r="695" spans="1:26" ht="29.25" customHeight="1" outlineLevel="5">
      <c r="A695" s="7" t="s">
        <v>304</v>
      </c>
      <c r="B695" s="8" t="s">
        <v>292</v>
      </c>
      <c r="C695" s="8" t="s">
        <v>328</v>
      </c>
      <c r="D695" s="13" t="s">
        <v>338</v>
      </c>
      <c r="E695" s="8" t="s">
        <v>308</v>
      </c>
      <c r="F695" s="9">
        <f>F696</f>
        <v>18370.5</v>
      </c>
      <c r="G695" s="10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2"/>
      <c r="W695" s="11"/>
      <c r="X695" s="12"/>
      <c r="Y695" s="11"/>
    </row>
    <row r="696" spans="1:26" ht="29.25" customHeight="1" outlineLevel="5">
      <c r="A696" s="7" t="s">
        <v>305</v>
      </c>
      <c r="B696" s="8" t="s">
        <v>292</v>
      </c>
      <c r="C696" s="8" t="s">
        <v>328</v>
      </c>
      <c r="D696" s="13" t="s">
        <v>338</v>
      </c>
      <c r="E696" s="8" t="s">
        <v>309</v>
      </c>
      <c r="F696" s="9">
        <v>18370.5</v>
      </c>
      <c r="G696" s="10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2"/>
      <c r="W696" s="11"/>
      <c r="X696" s="12"/>
      <c r="Y696" s="11"/>
    </row>
    <row r="697" spans="1:26" ht="87" customHeight="1" outlineLevel="3">
      <c r="A697" s="7" t="s">
        <v>329</v>
      </c>
      <c r="B697" s="8" t="s">
        <v>292</v>
      </c>
      <c r="C697" s="8" t="s">
        <v>328</v>
      </c>
      <c r="D697" s="13" t="s">
        <v>330</v>
      </c>
      <c r="E697" s="8"/>
      <c r="F697" s="9">
        <f>F698</f>
        <v>550</v>
      </c>
      <c r="G697" s="10">
        <v>0</v>
      </c>
      <c r="H697" s="11">
        <v>0</v>
      </c>
      <c r="I697" s="11">
        <v>0</v>
      </c>
      <c r="J697" s="11">
        <v>0</v>
      </c>
      <c r="K697" s="11">
        <v>0</v>
      </c>
      <c r="L697" s="11">
        <v>0</v>
      </c>
      <c r="M697" s="11">
        <v>0</v>
      </c>
      <c r="N697" s="11">
        <v>0</v>
      </c>
      <c r="O697" s="11">
        <v>0</v>
      </c>
      <c r="P697" s="11">
        <v>0</v>
      </c>
      <c r="Q697" s="11">
        <v>0</v>
      </c>
      <c r="R697" s="11">
        <v>0</v>
      </c>
      <c r="S697" s="11">
        <v>0</v>
      </c>
      <c r="T697" s="11">
        <v>0</v>
      </c>
      <c r="U697" s="11">
        <v>0</v>
      </c>
      <c r="V697" s="12">
        <v>0.45766419294990701</v>
      </c>
      <c r="W697" s="11">
        <v>0</v>
      </c>
      <c r="X697" s="12">
        <v>0</v>
      </c>
      <c r="Y697" s="11">
        <v>0</v>
      </c>
    </row>
    <row r="698" spans="1:26" ht="31.5" customHeight="1" outlineLevel="4">
      <c r="A698" s="7" t="s">
        <v>304</v>
      </c>
      <c r="B698" s="8" t="s">
        <v>292</v>
      </c>
      <c r="C698" s="8" t="s">
        <v>328</v>
      </c>
      <c r="D698" s="13" t="s">
        <v>330</v>
      </c>
      <c r="E698" s="8" t="s">
        <v>308</v>
      </c>
      <c r="F698" s="9">
        <f>F699</f>
        <v>550</v>
      </c>
      <c r="G698" s="10">
        <v>0</v>
      </c>
      <c r="H698" s="11">
        <v>0</v>
      </c>
      <c r="I698" s="11">
        <v>0</v>
      </c>
      <c r="J698" s="11">
        <v>0</v>
      </c>
      <c r="K698" s="11">
        <v>0</v>
      </c>
      <c r="L698" s="11">
        <v>0</v>
      </c>
      <c r="M698" s="11">
        <v>0</v>
      </c>
      <c r="N698" s="11">
        <v>0</v>
      </c>
      <c r="O698" s="11">
        <v>0</v>
      </c>
      <c r="P698" s="11">
        <v>0</v>
      </c>
      <c r="Q698" s="11">
        <v>0</v>
      </c>
      <c r="R698" s="11">
        <v>0</v>
      </c>
      <c r="S698" s="11">
        <v>0</v>
      </c>
      <c r="T698" s="11">
        <v>0</v>
      </c>
      <c r="U698" s="11">
        <v>0</v>
      </c>
      <c r="V698" s="12">
        <v>0.45766419294990701</v>
      </c>
      <c r="W698" s="11">
        <v>0</v>
      </c>
      <c r="X698" s="12">
        <v>0</v>
      </c>
      <c r="Y698" s="11">
        <v>0</v>
      </c>
    </row>
    <row r="699" spans="1:26" ht="27.75" customHeight="1" outlineLevel="5">
      <c r="A699" s="7" t="s">
        <v>305</v>
      </c>
      <c r="B699" s="8" t="s">
        <v>292</v>
      </c>
      <c r="C699" s="8" t="s">
        <v>328</v>
      </c>
      <c r="D699" s="13" t="s">
        <v>330</v>
      </c>
      <c r="E699" s="8" t="s">
        <v>309</v>
      </c>
      <c r="F699" s="9">
        <v>550</v>
      </c>
      <c r="G699" s="10">
        <v>0</v>
      </c>
      <c r="H699" s="11">
        <v>0</v>
      </c>
      <c r="I699" s="11">
        <v>0</v>
      </c>
      <c r="J699" s="11">
        <v>0</v>
      </c>
      <c r="K699" s="11">
        <v>0</v>
      </c>
      <c r="L699" s="11">
        <v>0</v>
      </c>
      <c r="M699" s="11">
        <v>0</v>
      </c>
      <c r="N699" s="11">
        <v>0</v>
      </c>
      <c r="O699" s="11">
        <v>0</v>
      </c>
      <c r="P699" s="11">
        <v>0</v>
      </c>
      <c r="Q699" s="11">
        <v>0</v>
      </c>
      <c r="R699" s="11">
        <v>0</v>
      </c>
      <c r="S699" s="11">
        <v>0</v>
      </c>
      <c r="T699" s="11">
        <v>0</v>
      </c>
      <c r="U699" s="11">
        <v>0</v>
      </c>
      <c r="V699" s="12">
        <v>0.45766419294990701</v>
      </c>
      <c r="W699" s="11">
        <v>0</v>
      </c>
      <c r="X699" s="12">
        <v>0</v>
      </c>
      <c r="Y699" s="11">
        <v>0</v>
      </c>
    </row>
    <row r="700" spans="1:26" ht="108" customHeight="1" outlineLevel="3">
      <c r="A700" s="7" t="s">
        <v>331</v>
      </c>
      <c r="B700" s="8" t="s">
        <v>292</v>
      </c>
      <c r="C700" s="8" t="s">
        <v>328</v>
      </c>
      <c r="D700" s="13" t="s">
        <v>332</v>
      </c>
      <c r="E700" s="8" t="s">
        <v>222</v>
      </c>
      <c r="F700" s="9">
        <f>F701</f>
        <v>33138.002740000004</v>
      </c>
      <c r="G700" s="10">
        <v>0</v>
      </c>
      <c r="H700" s="11">
        <v>0</v>
      </c>
      <c r="I700" s="11">
        <v>0</v>
      </c>
      <c r="J700" s="11">
        <v>0</v>
      </c>
      <c r="K700" s="11">
        <v>0</v>
      </c>
      <c r="L700" s="11">
        <v>0</v>
      </c>
      <c r="M700" s="11">
        <v>0</v>
      </c>
      <c r="N700" s="11">
        <v>0</v>
      </c>
      <c r="O700" s="11">
        <v>0</v>
      </c>
      <c r="P700" s="11">
        <v>0</v>
      </c>
      <c r="Q700" s="11">
        <v>0</v>
      </c>
      <c r="R700" s="11">
        <v>0</v>
      </c>
      <c r="S700" s="11">
        <v>0</v>
      </c>
      <c r="T700" s="11">
        <v>0</v>
      </c>
      <c r="U700" s="11">
        <v>0</v>
      </c>
      <c r="V700" s="12">
        <v>0.118280196007073</v>
      </c>
      <c r="W700" s="11">
        <v>0</v>
      </c>
      <c r="X700" s="12">
        <v>0</v>
      </c>
      <c r="Y700" s="11">
        <v>0</v>
      </c>
    </row>
    <row r="701" spans="1:26" ht="30" customHeight="1" outlineLevel="4">
      <c r="A701" s="7" t="s">
        <v>304</v>
      </c>
      <c r="B701" s="8" t="s">
        <v>292</v>
      </c>
      <c r="C701" s="8" t="s">
        <v>328</v>
      </c>
      <c r="D701" s="13" t="s">
        <v>332</v>
      </c>
      <c r="E701" s="8" t="s">
        <v>308</v>
      </c>
      <c r="F701" s="9">
        <f>F702</f>
        <v>33138.002740000004</v>
      </c>
      <c r="G701" s="10">
        <v>0</v>
      </c>
      <c r="H701" s="11">
        <v>0</v>
      </c>
      <c r="I701" s="11">
        <v>0</v>
      </c>
      <c r="J701" s="11">
        <v>0</v>
      </c>
      <c r="K701" s="11">
        <v>0</v>
      </c>
      <c r="L701" s="11">
        <v>0</v>
      </c>
      <c r="M701" s="11">
        <v>0</v>
      </c>
      <c r="N701" s="11">
        <v>0</v>
      </c>
      <c r="O701" s="11">
        <v>0</v>
      </c>
      <c r="P701" s="11">
        <v>0</v>
      </c>
      <c r="Q701" s="11">
        <v>0</v>
      </c>
      <c r="R701" s="11">
        <v>0</v>
      </c>
      <c r="S701" s="11">
        <v>0</v>
      </c>
      <c r="T701" s="11">
        <v>0</v>
      </c>
      <c r="U701" s="11">
        <v>0</v>
      </c>
      <c r="V701" s="12">
        <v>0.118280196007073</v>
      </c>
      <c r="W701" s="11">
        <v>0</v>
      </c>
      <c r="X701" s="12">
        <v>0</v>
      </c>
      <c r="Y701" s="11">
        <v>0</v>
      </c>
    </row>
    <row r="702" spans="1:26" ht="27.75" customHeight="1" outlineLevel="5">
      <c r="A702" s="7" t="s">
        <v>305</v>
      </c>
      <c r="B702" s="8" t="s">
        <v>292</v>
      </c>
      <c r="C702" s="8" t="s">
        <v>328</v>
      </c>
      <c r="D702" s="13" t="s">
        <v>332</v>
      </c>
      <c r="E702" s="8" t="s">
        <v>309</v>
      </c>
      <c r="F702" s="9">
        <v>33138.002740000004</v>
      </c>
      <c r="G702" s="10">
        <v>0</v>
      </c>
      <c r="H702" s="11">
        <v>0</v>
      </c>
      <c r="I702" s="11">
        <v>0</v>
      </c>
      <c r="J702" s="11">
        <v>0</v>
      </c>
      <c r="K702" s="11">
        <v>0</v>
      </c>
      <c r="L702" s="11">
        <v>0</v>
      </c>
      <c r="M702" s="11">
        <v>0</v>
      </c>
      <c r="N702" s="11">
        <v>0</v>
      </c>
      <c r="O702" s="11">
        <v>0</v>
      </c>
      <c r="P702" s="11">
        <v>0</v>
      </c>
      <c r="Q702" s="11">
        <v>0</v>
      </c>
      <c r="R702" s="11">
        <v>0</v>
      </c>
      <c r="S702" s="11">
        <v>0</v>
      </c>
      <c r="T702" s="11">
        <v>0</v>
      </c>
      <c r="U702" s="11">
        <v>0</v>
      </c>
      <c r="V702" s="12">
        <v>0.118280196007073</v>
      </c>
      <c r="W702" s="11">
        <v>0</v>
      </c>
      <c r="X702" s="12">
        <v>0</v>
      </c>
      <c r="Y702" s="11">
        <v>0</v>
      </c>
    </row>
    <row r="703" spans="1:26" ht="22.7" customHeight="1">
      <c r="A703" s="58" t="s">
        <v>333</v>
      </c>
      <c r="B703" s="58"/>
      <c r="C703" s="58"/>
      <c r="D703" s="58"/>
      <c r="E703" s="58"/>
      <c r="F703" s="47">
        <f>F15+F294+F329+F420+F626</f>
        <v>1744744.4956699996</v>
      </c>
      <c r="G703" s="25">
        <v>0</v>
      </c>
      <c r="H703" s="26">
        <v>0</v>
      </c>
      <c r="I703" s="26">
        <v>0</v>
      </c>
      <c r="J703" s="26">
        <v>0</v>
      </c>
      <c r="K703" s="26">
        <v>0</v>
      </c>
      <c r="L703" s="26">
        <v>0</v>
      </c>
      <c r="M703" s="26">
        <v>0</v>
      </c>
      <c r="N703" s="26">
        <v>0</v>
      </c>
      <c r="O703" s="26">
        <v>0</v>
      </c>
      <c r="P703" s="26">
        <v>0</v>
      </c>
      <c r="Q703" s="26">
        <v>0</v>
      </c>
      <c r="R703" s="26">
        <v>0</v>
      </c>
      <c r="S703" s="26">
        <v>0</v>
      </c>
      <c r="T703" s="26">
        <v>0</v>
      </c>
      <c r="U703" s="26">
        <v>0</v>
      </c>
      <c r="V703" s="27">
        <v>0.68232915966083496</v>
      </c>
      <c r="W703" s="26">
        <v>0</v>
      </c>
      <c r="X703" s="27">
        <v>0</v>
      </c>
      <c r="Y703" s="26">
        <v>0</v>
      </c>
      <c r="Z703" s="38" t="s">
        <v>408</v>
      </c>
    </row>
    <row r="704" spans="1:26" ht="12.75" customHeight="1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</row>
    <row r="705" spans="1:25">
      <c r="A705" s="57"/>
      <c r="B705" s="57"/>
      <c r="C705" s="57"/>
      <c r="D705" s="57"/>
      <c r="E705" s="57"/>
      <c r="F705" s="57"/>
      <c r="G705" s="57"/>
      <c r="H705" s="57"/>
      <c r="I705" s="57"/>
      <c r="J705" s="57"/>
      <c r="K705" s="57"/>
      <c r="L705" s="57"/>
      <c r="M705" s="57"/>
      <c r="N705" s="57"/>
      <c r="O705" s="57"/>
      <c r="P705" s="57"/>
      <c r="Q705" s="57"/>
      <c r="R705" s="57"/>
      <c r="S705" s="57"/>
      <c r="T705" s="57"/>
      <c r="U705" s="57"/>
      <c r="V705" s="29"/>
      <c r="W705" s="29"/>
      <c r="X705" s="29"/>
      <c r="Y705" s="29"/>
    </row>
  </sheetData>
  <mergeCells count="36">
    <mergeCell ref="D12:D13"/>
    <mergeCell ref="C12:C13"/>
    <mergeCell ref="B12:B13"/>
    <mergeCell ref="A12:A13"/>
    <mergeCell ref="J12:J13"/>
    <mergeCell ref="I12:I13"/>
    <mergeCell ref="H12:H13"/>
    <mergeCell ref="G12:G13"/>
    <mergeCell ref="F12:F13"/>
    <mergeCell ref="E12:E13"/>
    <mergeCell ref="K12:K13"/>
    <mergeCell ref="A705:U705"/>
    <mergeCell ref="A703:E703"/>
    <mergeCell ref="Y12:Y13"/>
    <mergeCell ref="X12:X13"/>
    <mergeCell ref="W12:W13"/>
    <mergeCell ref="V12:V13"/>
    <mergeCell ref="U12:U13"/>
    <mergeCell ref="T12:T13"/>
    <mergeCell ref="S12:S13"/>
    <mergeCell ref="R12:R13"/>
    <mergeCell ref="P12:P13"/>
    <mergeCell ref="O12:O13"/>
    <mergeCell ref="N12:N13"/>
    <mergeCell ref="M12:M13"/>
    <mergeCell ref="L12:L13"/>
    <mergeCell ref="A2:F2"/>
    <mergeCell ref="B1:F1"/>
    <mergeCell ref="A3:F3"/>
    <mergeCell ref="A6:F6"/>
    <mergeCell ref="A8:E8"/>
    <mergeCell ref="A9:E9"/>
    <mergeCell ref="A10:E10"/>
    <mergeCell ref="A11:F11"/>
    <mergeCell ref="A4:F4"/>
    <mergeCell ref="A5:F5"/>
  </mergeCells>
  <pageMargins left="0.67" right="0.66" top="0.54" bottom="0.56000000000000005" header="0.39370078740157483" footer="0.3937007874015748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2025-01-14T11:44:25Z</cp:lastPrinted>
  <dcterms:modified xsi:type="dcterms:W3CDTF">2025-04-01T07:34:11Z</dcterms:modified>
</cp:coreProperties>
</file>