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2024\Кокшамары\Поправки декабрь\"/>
    </mc:Choice>
  </mc:AlternateContent>
  <xr:revisionPtr revIDLastSave="0" documentId="13_ncr:1_{BAB509CB-4CDD-4EB0-8EA6-A1AEC35014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6" i="1" l="1"/>
  <c r="H81" i="1"/>
  <c r="G81" i="1"/>
  <c r="F81" i="1"/>
  <c r="H77" i="1"/>
  <c r="G77" i="1"/>
  <c r="F77" i="1"/>
  <c r="H72" i="1"/>
  <c r="G72" i="1"/>
  <c r="F72" i="1"/>
  <c r="F57" i="1"/>
  <c r="H65" i="1"/>
  <c r="G65" i="1"/>
  <c r="F65" i="1"/>
  <c r="H95" i="1"/>
  <c r="G95" i="1"/>
  <c r="F95" i="1"/>
  <c r="H79" i="1"/>
  <c r="G79" i="1"/>
  <c r="F79" i="1"/>
  <c r="H40" i="1"/>
  <c r="G40" i="1"/>
  <c r="H38" i="1"/>
  <c r="G38" i="1"/>
  <c r="F38" i="1"/>
  <c r="F40" i="1"/>
  <c r="F23" i="1"/>
  <c r="H69" i="1"/>
  <c r="G69" i="1"/>
  <c r="F69" i="1"/>
  <c r="H42" i="1"/>
  <c r="G42" i="1"/>
  <c r="F30" i="1"/>
  <c r="F36" i="1" l="1"/>
  <c r="H67" i="1"/>
  <c r="G67" i="1"/>
  <c r="F67" i="1"/>
  <c r="H90" i="1"/>
  <c r="G90" i="1"/>
  <c r="F90" i="1"/>
  <c r="F92" i="1" l="1"/>
  <c r="G92" i="1"/>
  <c r="H92" i="1"/>
  <c r="H94" i="1"/>
  <c r="G94" i="1"/>
  <c r="F94" i="1"/>
  <c r="H88" i="1"/>
  <c r="G88" i="1"/>
  <c r="F88" i="1"/>
  <c r="H84" i="1"/>
  <c r="G84" i="1"/>
  <c r="F84" i="1"/>
  <c r="H74" i="1"/>
  <c r="G74" i="1"/>
  <c r="F74" i="1"/>
  <c r="H61" i="1"/>
  <c r="G61" i="1"/>
  <c r="F61" i="1"/>
  <c r="H57" i="1"/>
  <c r="G57" i="1"/>
  <c r="H45" i="1"/>
  <c r="G45" i="1"/>
  <c r="F45" i="1"/>
  <c r="F48" i="1"/>
  <c r="G48" i="1"/>
  <c r="H48" i="1"/>
  <c r="H54" i="1"/>
  <c r="G54" i="1"/>
  <c r="F54" i="1"/>
  <c r="H52" i="1"/>
  <c r="G52" i="1"/>
  <c r="F52" i="1"/>
  <c r="F83" i="1" l="1"/>
  <c r="G83" i="1"/>
  <c r="H83" i="1"/>
  <c r="H26" i="1"/>
  <c r="G26" i="1"/>
  <c r="F26" i="1"/>
  <c r="H99" i="1"/>
  <c r="H98" i="1" s="1"/>
  <c r="G99" i="1"/>
  <c r="G98" i="1" s="1"/>
  <c r="F99" i="1"/>
  <c r="F98" i="1" s="1"/>
  <c r="H86" i="1"/>
  <c r="G86" i="1"/>
  <c r="F86" i="1"/>
  <c r="H63" i="1"/>
  <c r="H56" i="1" s="1"/>
  <c r="G63" i="1"/>
  <c r="G56" i="1" s="1"/>
  <c r="F63" i="1"/>
  <c r="H50" i="1"/>
  <c r="H44" i="1" s="1"/>
  <c r="G50" i="1"/>
  <c r="G44" i="1" s="1"/>
  <c r="F50" i="1"/>
  <c r="F44" i="1" s="1"/>
  <c r="F42" i="1"/>
  <c r="H34" i="1"/>
  <c r="G34" i="1"/>
  <c r="F34" i="1"/>
  <c r="H30" i="1"/>
  <c r="G30" i="1"/>
  <c r="H36" i="1"/>
  <c r="G36" i="1"/>
  <c r="H32" i="1"/>
  <c r="G32" i="1"/>
  <c r="F32" i="1"/>
  <c r="H28" i="1"/>
  <c r="G28" i="1"/>
  <c r="F28" i="1"/>
  <c r="H21" i="1"/>
  <c r="G21" i="1"/>
  <c r="H25" i="1" l="1"/>
  <c r="H19" i="1" s="1"/>
  <c r="H101" i="1" s="1"/>
  <c r="G25" i="1"/>
  <c r="G19" i="1" s="1"/>
  <c r="G101" i="1" s="1"/>
  <c r="F25" i="1"/>
  <c r="F21" i="1"/>
  <c r="F20" i="1" s="1"/>
  <c r="F19" i="1" l="1"/>
  <c r="F101" i="1" s="1"/>
</calcChain>
</file>

<file path=xl/sharedStrings.xml><?xml version="1.0" encoding="utf-8"?>
<sst xmlns="http://schemas.openxmlformats.org/spreadsheetml/2006/main" count="292" uniqueCount="130">
  <si>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</si>
  <si>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</si>
  <si>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</si>
  <si>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</si>
  <si>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</si>
  <si>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</si>
  <si>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</si>
  <si>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</si>
  <si>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</si>
  <si>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r>
      <t xml:space="preserve">на 2024 год </t>
    </r>
    <r>
      <rPr>
        <sz val="14"/>
        <color rgb="FF000000"/>
        <rFont val="Times New Roman"/>
        <family val="1"/>
        <charset val="204"/>
      </rPr>
      <t>и плановый период 2025 и 2026 годов</t>
    </r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</si>
  <si>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</si>
  <si>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</si>
  <si>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</si>
  <si>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</si>
  <si>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</si>
  <si>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</si>
  <si>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</si>
  <si>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</si>
  <si>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</si>
  <si>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</si>
  <si>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</si>
  <si>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</si>
  <si>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</si>
  <si>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</si>
  <si>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</si>
  <si>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</si>
  <si>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</si>
  <si>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</si>
  <si>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</si>
  <si>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</si>
  <si>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</si>
  <si>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</si>
  <si>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</si>
  <si>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</si>
  <si>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</si>
  <si>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</si>
  <si>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</si>
  <si>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</si>
  <si>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</si>
  <si>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</si>
  <si>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</si>
  <si>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</si>
  <si>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</si>
  <si>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</si>
  <si>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</si>
  <si>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</si>
  <si>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</si>
  <si>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</si>
  <si>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</si>
  <si>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</si>
  <si>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</si>
  <si>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</si>
  <si>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</si>
  <si>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</si>
  <si>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</si>
  <si>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</si>
  <si>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</si>
  <si>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</si>
  <si>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</si>
  <si>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</si>
  <si>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</si>
  <si>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</si>
  <si>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</si>
  <si>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</si>
  <si>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</si>
  <si>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</si>
  <si>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</si>
  <si>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</si>
  <si>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</si>
  <si>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</si>
  <si>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</si>
  <si>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</si>
  <si>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</si>
  <si>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</si>
  <si>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</si>
  <si>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</si>
  <si>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</si>
  <si>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</si>
  <si>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</si>
  <si>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</si>
  <si>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</si>
  <si>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</si>
  <si>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</si>
  <si>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</si>
  <si>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</si>
  <si>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</si>
  <si>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</si>
  <si>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</si>
  <si>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</si>
  <si>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</si>
  <si>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</si>
  <si>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</si>
  <si>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</si>
  <si>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</si>
  <si>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</si>
  <si>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</si>
  <si>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</si>
  <si>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</si>
  <si>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</si>
  <si>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</si>
  <si>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</si>
  <si>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</si>
  <si>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</si>
  <si>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>В1201И0017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</si>
  <si>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</si>
  <si>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В1201S0017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</si>
  <si>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</si>
  <si>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</si>
  <si>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</si>
  <si>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</si>
  <si>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</si>
  <si>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</si>
  <si>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</si>
  <si>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</si>
  <si>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</si>
  <si>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2024 год</t>
  </si>
  <si>
    <t>2025 год</t>
  </si>
  <si>
    <t>2026  год</t>
  </si>
  <si>
    <t>Пенсионное обеспечение</t>
  </si>
  <si>
    <t xml:space="preserve"> от 21  декабря 2023 года № 233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</si>
  <si>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</si>
  <si>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</si>
  <si>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</si>
  <si>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</si>
  <si>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07</t>
  </si>
  <si>
    <t>Обеспечение подготовки и проведение муниципальных выборов</t>
  </si>
  <si>
    <t>В140626170</t>
  </si>
  <si>
    <t>В140655490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</si>
  <si>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</si>
  <si>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 (в редакции решения от 24 декабря 2024 года № 24 )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</si>
</sst>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8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1" fontId="4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" fillId="5" borderId="0" xfId="0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abSelected="1" workbookViewId="0">
      <selection activeCell="A10" sqref="A10:H10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0" ht="18.75" customHeight="1" x14ac:dyDescent="0.3">
      <c r="A1" s="1"/>
      <c r="B1" s="49" t="s">
        <v>0</v>
      </c>
      <c r="C1" s="49"/>
      <c r="D1" s="49"/>
      <c r="E1" s="49"/>
      <c r="F1" s="49"/>
      <c r="G1" s="49"/>
      <c r="H1" s="49"/>
    </row>
    <row r="2" spans="1:10" ht="18.75" customHeight="1" x14ac:dyDescent="0.3">
      <c r="A2" s="1"/>
      <c r="B2" s="49" t="s">
        <v>1</v>
      </c>
      <c r="C2" s="49"/>
      <c r="D2" s="49"/>
      <c r="E2" s="49"/>
      <c r="F2" s="49"/>
      <c r="G2" s="49"/>
      <c r="H2" s="49"/>
    </row>
    <row r="3" spans="1:10" ht="18.75" customHeight="1" x14ac:dyDescent="0.3">
      <c r="A3" s="1"/>
      <c r="B3" s="49" t="s">
        <v>74</v>
      </c>
      <c r="C3" s="49"/>
      <c r="D3" s="49"/>
      <c r="E3" s="49"/>
      <c r="F3" s="49"/>
      <c r="G3" s="49"/>
      <c r="H3" s="49"/>
    </row>
    <row r="4" spans="1:10" ht="18.75" customHeight="1" x14ac:dyDescent="0.3">
      <c r="A4" s="1"/>
      <c r="B4" s="50" t="s">
        <v>2</v>
      </c>
      <c r="C4" s="50"/>
      <c r="D4" s="50"/>
      <c r="E4" s="50"/>
      <c r="F4" s="50"/>
      <c r="G4" s="50"/>
      <c r="H4" s="50"/>
    </row>
    <row r="5" spans="1:10" ht="18.75" customHeight="1" x14ac:dyDescent="0.3">
      <c r="A5" s="1"/>
      <c r="B5" s="49" t="s">
        <v>3</v>
      </c>
      <c r="C5" s="49"/>
      <c r="D5" s="49"/>
      <c r="E5" s="49"/>
      <c r="F5" s="49"/>
      <c r="G5" s="49"/>
      <c r="H5" s="49"/>
    </row>
    <row r="6" spans="1:10" ht="18.75" customHeight="1" x14ac:dyDescent="0.3">
      <c r="A6" s="1"/>
      <c r="B6" s="49" t="s">
        <v>4</v>
      </c>
      <c r="C6" s="49"/>
      <c r="D6" s="49"/>
      <c r="E6" s="49"/>
      <c r="F6" s="49"/>
      <c r="G6" s="49"/>
      <c r="H6" s="49"/>
    </row>
    <row r="7" spans="1:10" ht="18.75" customHeight="1" x14ac:dyDescent="0.3">
      <c r="A7" s="1"/>
      <c r="B7" s="49" t="s">
        <v>119</v>
      </c>
      <c r="C7" s="49"/>
      <c r="D7" s="49"/>
      <c r="E7" s="49"/>
      <c r="F7" s="49"/>
      <c r="G7" s="49"/>
      <c r="H7" s="49"/>
    </row>
    <row r="8" spans="1:10" ht="18.75" x14ac:dyDescent="0.3">
      <c r="A8" s="1"/>
      <c r="B8" s="1"/>
      <c r="C8" s="1"/>
      <c r="D8" s="1"/>
      <c r="E8" s="48" t="s">
        <v>129</v>
      </c>
      <c r="F8" s="48"/>
      <c r="G8" s="48"/>
      <c r="H8" s="48"/>
      <c r="I8" s="45"/>
      <c r="J8" s="45"/>
    </row>
    <row r="9" spans="1:10" ht="18.75" customHeight="1" x14ac:dyDescent="0.3">
      <c r="A9" s="51" t="s">
        <v>5</v>
      </c>
      <c r="B9" s="51"/>
      <c r="C9" s="51"/>
      <c r="D9" s="51"/>
      <c r="E9" s="51"/>
      <c r="F9" s="51"/>
      <c r="G9" s="51"/>
      <c r="H9" s="51"/>
    </row>
    <row r="10" spans="1:10" ht="18.75" customHeight="1" x14ac:dyDescent="0.3">
      <c r="A10" s="51" t="s">
        <v>6</v>
      </c>
      <c r="B10" s="51"/>
      <c r="C10" s="51"/>
      <c r="D10" s="51"/>
      <c r="E10" s="51"/>
      <c r="F10" s="51"/>
      <c r="G10" s="51"/>
      <c r="H10" s="51"/>
    </row>
    <row r="11" spans="1:10" ht="15.75" customHeight="1" x14ac:dyDescent="0.3">
      <c r="A11" s="51" t="s">
        <v>7</v>
      </c>
      <c r="B11" s="51"/>
      <c r="C11" s="51"/>
      <c r="D11" s="51"/>
      <c r="E11" s="51"/>
      <c r="F11" s="51"/>
      <c r="G11" s="51"/>
      <c r="H11" s="51"/>
    </row>
    <row r="12" spans="1:10" ht="18.75" customHeight="1" x14ac:dyDescent="0.3">
      <c r="A12" s="57" t="s">
        <v>8</v>
      </c>
      <c r="B12" s="57"/>
      <c r="C12" s="57"/>
      <c r="D12" s="57"/>
      <c r="E12" s="57"/>
      <c r="F12" s="57"/>
      <c r="G12" s="57"/>
      <c r="H12" s="57"/>
    </row>
    <row r="13" spans="1:10" ht="20.25" customHeight="1" x14ac:dyDescent="0.3">
      <c r="A13" s="57" t="s">
        <v>75</v>
      </c>
      <c r="B13" s="57"/>
      <c r="C13" s="57"/>
      <c r="D13" s="57"/>
      <c r="E13" s="57"/>
      <c r="F13" s="57"/>
      <c r="G13" s="57"/>
      <c r="H13" s="57"/>
    </row>
    <row r="14" spans="1:10" s="2" customFormat="1" ht="20.25" customHeight="1" x14ac:dyDescent="0.3">
      <c r="A14" s="57" t="s">
        <v>9</v>
      </c>
      <c r="B14" s="57"/>
      <c r="C14" s="57"/>
      <c r="D14" s="57"/>
      <c r="E14" s="57"/>
      <c r="F14" s="57"/>
      <c r="G14" s="57"/>
      <c r="H14" s="57"/>
    </row>
    <row r="15" spans="1:10" ht="22.5" customHeight="1" x14ac:dyDescent="0.3">
      <c r="A15" s="54" t="s">
        <v>114</v>
      </c>
      <c r="B15" s="55"/>
      <c r="C15" s="55"/>
      <c r="D15" s="55"/>
      <c r="E15" s="55"/>
      <c r="F15" s="55"/>
      <c r="G15" s="55"/>
      <c r="H15" s="56"/>
    </row>
    <row r="16" spans="1:10" ht="26.25" customHeight="1" x14ac:dyDescent="0.25">
      <c r="A16" s="52" t="s">
        <v>10</v>
      </c>
      <c r="B16" s="52" t="s">
        <v>11</v>
      </c>
      <c r="C16" s="52" t="s">
        <v>12</v>
      </c>
      <c r="D16" s="52" t="s">
        <v>13</v>
      </c>
      <c r="E16" s="52" t="s">
        <v>14</v>
      </c>
      <c r="F16" s="52" t="s">
        <v>115</v>
      </c>
      <c r="G16" s="52" t="s">
        <v>116</v>
      </c>
      <c r="H16" s="52" t="s">
        <v>117</v>
      </c>
    </row>
    <row r="17" spans="1:8" x14ac:dyDescent="0.25">
      <c r="A17" s="53"/>
      <c r="B17" s="53"/>
      <c r="C17" s="53"/>
      <c r="D17" s="53"/>
      <c r="E17" s="53"/>
      <c r="F17" s="53"/>
      <c r="G17" s="53"/>
      <c r="H17" s="53"/>
    </row>
    <row r="18" spans="1:8" ht="18.75" x14ac:dyDescent="0.25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</row>
    <row r="19" spans="1:8" ht="62.25" customHeight="1" x14ac:dyDescent="0.3">
      <c r="A19" s="3" t="s">
        <v>76</v>
      </c>
      <c r="B19" s="4" t="s">
        <v>98</v>
      </c>
      <c r="C19" s="5"/>
      <c r="D19" s="5"/>
      <c r="E19" s="5"/>
      <c r="F19" s="32">
        <f>F20+F25+F44+F56+F83+F92+F94+F99</f>
        <v>15353.06817</v>
      </c>
      <c r="G19" s="32">
        <f>G20+G25+G44+G56+G83+G92+G94+G99</f>
        <v>6309.9</v>
      </c>
      <c r="H19" s="32">
        <f>H20+H25+H44+H56+H83+H92+H94+H99</f>
        <v>6406.0119999999997</v>
      </c>
    </row>
    <row r="20" spans="1:8" ht="56.25" customHeight="1" x14ac:dyDescent="0.25">
      <c r="A20" s="6" t="s">
        <v>113</v>
      </c>
      <c r="B20" s="7" t="s">
        <v>106</v>
      </c>
      <c r="C20" s="5"/>
      <c r="D20" s="8"/>
      <c r="E20" s="8"/>
      <c r="F20" s="32">
        <f>F21+F23</f>
        <v>1669</v>
      </c>
      <c r="G20" s="32">
        <v>0</v>
      </c>
      <c r="H20" s="32">
        <v>0</v>
      </c>
    </row>
    <row r="21" spans="1:8" ht="99" customHeight="1" x14ac:dyDescent="0.25">
      <c r="A21" s="39" t="s">
        <v>102</v>
      </c>
      <c r="B21" s="40" t="s">
        <v>103</v>
      </c>
      <c r="C21" s="4"/>
      <c r="D21" s="8"/>
      <c r="E21" s="8"/>
      <c r="F21" s="36">
        <f>F22</f>
        <v>222.2</v>
      </c>
      <c r="G21" s="33">
        <f>G22</f>
        <v>0</v>
      </c>
      <c r="H21" s="33">
        <f>H22</f>
        <v>0</v>
      </c>
    </row>
    <row r="22" spans="1:8" ht="37.5" x14ac:dyDescent="0.25">
      <c r="A22" s="10" t="s">
        <v>15</v>
      </c>
      <c r="B22" s="40" t="s">
        <v>103</v>
      </c>
      <c r="C22" s="4" t="s">
        <v>16</v>
      </c>
      <c r="D22" s="8" t="s">
        <v>24</v>
      </c>
      <c r="E22" s="8" t="s">
        <v>63</v>
      </c>
      <c r="F22" s="36">
        <v>222.2</v>
      </c>
      <c r="G22" s="33">
        <v>0</v>
      </c>
      <c r="H22" s="33">
        <v>0</v>
      </c>
    </row>
    <row r="23" spans="1:8" ht="80.25" customHeight="1" x14ac:dyDescent="0.25">
      <c r="A23" s="39" t="s">
        <v>104</v>
      </c>
      <c r="B23" s="40" t="s">
        <v>105</v>
      </c>
      <c r="C23" s="4"/>
      <c r="D23" s="8"/>
      <c r="E23" s="8"/>
      <c r="F23" s="36">
        <f>F24</f>
        <v>1446.8</v>
      </c>
      <c r="G23" s="33">
        <v>0</v>
      </c>
      <c r="H23" s="33">
        <v>0</v>
      </c>
    </row>
    <row r="24" spans="1:8" ht="37.5" x14ac:dyDescent="0.25">
      <c r="A24" s="10" t="s">
        <v>15</v>
      </c>
      <c r="B24" s="40" t="s">
        <v>105</v>
      </c>
      <c r="C24" s="4" t="s">
        <v>16</v>
      </c>
      <c r="D24" s="8" t="s">
        <v>24</v>
      </c>
      <c r="E24" s="8" t="s">
        <v>63</v>
      </c>
      <c r="F24" s="36">
        <v>1446.8</v>
      </c>
      <c r="G24" s="33">
        <v>0</v>
      </c>
      <c r="H24" s="33">
        <v>0</v>
      </c>
    </row>
    <row r="25" spans="1:8" ht="42.75" customHeight="1" x14ac:dyDescent="0.25">
      <c r="A25" s="24" t="s">
        <v>20</v>
      </c>
      <c r="B25" s="8" t="s">
        <v>97</v>
      </c>
      <c r="C25" s="5"/>
      <c r="D25" s="5"/>
      <c r="E25" s="5"/>
      <c r="F25" s="32">
        <f>F26+F28+F32+F36+F30+F34+F42</f>
        <v>4981.7376000000004</v>
      </c>
      <c r="G25" s="32">
        <f>G26+G28+G32+G36+G30+G34+G42</f>
        <v>1212.0559999999998</v>
      </c>
      <c r="H25" s="32">
        <f>H26+H28+H32+H36+H30+H34+H42</f>
        <v>1233.9550000000002</v>
      </c>
    </row>
    <row r="26" spans="1:8" ht="37.5" x14ac:dyDescent="0.25">
      <c r="A26" s="9" t="s">
        <v>21</v>
      </c>
      <c r="B26" s="8" t="s">
        <v>100</v>
      </c>
      <c r="C26" s="5"/>
      <c r="D26" s="5"/>
      <c r="E26" s="5"/>
      <c r="F26" s="32">
        <f>F27</f>
        <v>50</v>
      </c>
      <c r="G26" s="32">
        <f t="shared" ref="G26:H26" si="0">G27</f>
        <v>50</v>
      </c>
      <c r="H26" s="32">
        <f t="shared" si="0"/>
        <v>50</v>
      </c>
    </row>
    <row r="27" spans="1:8" ht="37.5" x14ac:dyDescent="0.25">
      <c r="A27" s="9" t="s">
        <v>15</v>
      </c>
      <c r="B27" s="8" t="s">
        <v>100</v>
      </c>
      <c r="C27" s="7" t="s">
        <v>16</v>
      </c>
      <c r="D27" s="7" t="s">
        <v>18</v>
      </c>
      <c r="E27" s="7" t="s">
        <v>22</v>
      </c>
      <c r="F27" s="32">
        <v>50</v>
      </c>
      <c r="G27" s="32">
        <v>50</v>
      </c>
      <c r="H27" s="32">
        <v>50</v>
      </c>
    </row>
    <row r="28" spans="1:8" ht="43.5" customHeight="1" x14ac:dyDescent="0.25">
      <c r="A28" s="12" t="s">
        <v>23</v>
      </c>
      <c r="B28" s="8" t="s">
        <v>96</v>
      </c>
      <c r="C28" s="5"/>
      <c r="D28" s="5"/>
      <c r="E28" s="5"/>
      <c r="F28" s="32">
        <f>F29</f>
        <v>572.80899999999997</v>
      </c>
      <c r="G28" s="34">
        <f>G29</f>
        <v>248.3</v>
      </c>
      <c r="H28" s="34">
        <f>H29</f>
        <v>255.22499999999999</v>
      </c>
    </row>
    <row r="29" spans="1:8" ht="55.5" customHeight="1" x14ac:dyDescent="0.25">
      <c r="A29" s="9" t="s">
        <v>15</v>
      </c>
      <c r="B29" s="8" t="s">
        <v>96</v>
      </c>
      <c r="C29" s="5">
        <v>200</v>
      </c>
      <c r="D29" s="13" t="s">
        <v>24</v>
      </c>
      <c r="E29" s="13" t="s">
        <v>25</v>
      </c>
      <c r="F29" s="32">
        <v>572.80899999999997</v>
      </c>
      <c r="G29" s="32">
        <v>248.3</v>
      </c>
      <c r="H29" s="32">
        <v>255.22499999999999</v>
      </c>
    </row>
    <row r="30" spans="1:8" ht="55.5" customHeight="1" x14ac:dyDescent="0.25">
      <c r="A30" s="12" t="s">
        <v>28</v>
      </c>
      <c r="B30" s="8" t="s">
        <v>95</v>
      </c>
      <c r="C30" s="5"/>
      <c r="D30" s="13"/>
      <c r="E30" s="13"/>
      <c r="F30" s="32">
        <f>F31</f>
        <v>13.727</v>
      </c>
      <c r="G30" s="33">
        <f>G31</f>
        <v>4.9660000000000002</v>
      </c>
      <c r="H30" s="33">
        <f>H31</f>
        <v>5.1020000000000003</v>
      </c>
    </row>
    <row r="31" spans="1:8" ht="55.5" customHeight="1" x14ac:dyDescent="0.25">
      <c r="A31" s="9" t="s">
        <v>15</v>
      </c>
      <c r="B31" s="8" t="s">
        <v>95</v>
      </c>
      <c r="C31" s="5">
        <v>200</v>
      </c>
      <c r="D31" s="13" t="s">
        <v>24</v>
      </c>
      <c r="E31" s="13" t="s">
        <v>25</v>
      </c>
      <c r="F31" s="32">
        <v>13.727</v>
      </c>
      <c r="G31" s="33">
        <v>4.9660000000000002</v>
      </c>
      <c r="H31" s="33">
        <v>5.1020000000000003</v>
      </c>
    </row>
    <row r="32" spans="1:8" ht="56.25" x14ac:dyDescent="0.25">
      <c r="A32" s="12" t="s">
        <v>26</v>
      </c>
      <c r="B32" s="8" t="s">
        <v>94</v>
      </c>
      <c r="C32" s="5"/>
      <c r="D32" s="5"/>
      <c r="E32" s="5"/>
      <c r="F32" s="32">
        <f>F33</f>
        <v>368.291</v>
      </c>
      <c r="G32" s="34">
        <f>G33</f>
        <v>579.79999999999995</v>
      </c>
      <c r="H32" s="33">
        <f>H33</f>
        <v>595.48699999999997</v>
      </c>
    </row>
    <row r="33" spans="1:8" ht="37.5" x14ac:dyDescent="0.25">
      <c r="A33" s="9" t="s">
        <v>15</v>
      </c>
      <c r="B33" s="8" t="s">
        <v>94</v>
      </c>
      <c r="C33" s="5">
        <v>200</v>
      </c>
      <c r="D33" s="13" t="s">
        <v>24</v>
      </c>
      <c r="E33" s="13" t="s">
        <v>25</v>
      </c>
      <c r="F33" s="32">
        <v>368.291</v>
      </c>
      <c r="G33" s="34">
        <v>579.79999999999995</v>
      </c>
      <c r="H33" s="33">
        <v>595.48699999999997</v>
      </c>
    </row>
    <row r="34" spans="1:8" ht="54" customHeight="1" x14ac:dyDescent="0.25">
      <c r="A34" s="12" t="s">
        <v>29</v>
      </c>
      <c r="B34" s="8" t="s">
        <v>93</v>
      </c>
      <c r="C34" s="5"/>
      <c r="D34" s="13"/>
      <c r="E34" s="13"/>
      <c r="F34" s="32">
        <f>F35</f>
        <v>80.941000000000003</v>
      </c>
      <c r="G34" s="32">
        <f>G35</f>
        <v>28.99</v>
      </c>
      <c r="H34" s="32">
        <f>H35</f>
        <v>28.140999999999998</v>
      </c>
    </row>
    <row r="35" spans="1:8" ht="48" customHeight="1" x14ac:dyDescent="0.25">
      <c r="A35" s="9" t="s">
        <v>15</v>
      </c>
      <c r="B35" s="8" t="s">
        <v>93</v>
      </c>
      <c r="C35" s="5">
        <v>200</v>
      </c>
      <c r="D35" s="13" t="s">
        <v>24</v>
      </c>
      <c r="E35" s="13" t="s">
        <v>25</v>
      </c>
      <c r="F35" s="32">
        <v>80.941000000000003</v>
      </c>
      <c r="G35" s="32">
        <v>28.99</v>
      </c>
      <c r="H35" s="32">
        <v>28.140999999999998</v>
      </c>
    </row>
    <row r="36" spans="1:8" ht="37.5" x14ac:dyDescent="0.25">
      <c r="A36" s="12" t="s">
        <v>27</v>
      </c>
      <c r="B36" s="8" t="s">
        <v>92</v>
      </c>
      <c r="C36" s="5"/>
      <c r="D36" s="5"/>
      <c r="E36" s="5"/>
      <c r="F36" s="32">
        <f>F37+F38+F40</f>
        <v>3339.7366000000002</v>
      </c>
      <c r="G36" s="33">
        <f>G37</f>
        <v>300</v>
      </c>
      <c r="H36" s="33">
        <f>H37</f>
        <v>300</v>
      </c>
    </row>
    <row r="37" spans="1:8" ht="37.5" x14ac:dyDescent="0.25">
      <c r="A37" s="9" t="s">
        <v>15</v>
      </c>
      <c r="B37" s="8" t="s">
        <v>92</v>
      </c>
      <c r="C37" s="5">
        <v>200</v>
      </c>
      <c r="D37" s="13" t="s">
        <v>24</v>
      </c>
      <c r="E37" s="13" t="s">
        <v>25</v>
      </c>
      <c r="F37" s="32">
        <v>61.936599999999999</v>
      </c>
      <c r="G37" s="33">
        <v>300</v>
      </c>
      <c r="H37" s="33">
        <v>300</v>
      </c>
    </row>
    <row r="38" spans="1:8" ht="62.25" customHeight="1" x14ac:dyDescent="0.25">
      <c r="A38" s="9" t="s">
        <v>109</v>
      </c>
      <c r="B38" s="8" t="s">
        <v>107</v>
      </c>
      <c r="C38" s="5"/>
      <c r="D38" s="13"/>
      <c r="E38" s="13"/>
      <c r="F38" s="32">
        <f>F39</f>
        <v>1426.3</v>
      </c>
      <c r="G38" s="32">
        <f t="shared" ref="G38:H38" si="1">G39</f>
        <v>0</v>
      </c>
      <c r="H38" s="32">
        <f t="shared" si="1"/>
        <v>0</v>
      </c>
    </row>
    <row r="39" spans="1:8" ht="37.5" x14ac:dyDescent="0.25">
      <c r="A39" s="9" t="s">
        <v>15</v>
      </c>
      <c r="B39" s="8" t="s">
        <v>107</v>
      </c>
      <c r="C39" s="5">
        <v>200</v>
      </c>
      <c r="D39" s="13" t="s">
        <v>24</v>
      </c>
      <c r="E39" s="13" t="s">
        <v>25</v>
      </c>
      <c r="F39" s="32">
        <v>1426.3</v>
      </c>
      <c r="G39" s="33">
        <v>0</v>
      </c>
      <c r="H39" s="33">
        <v>0</v>
      </c>
    </row>
    <row r="40" spans="1:8" ht="47.25" customHeight="1" x14ac:dyDescent="0.25">
      <c r="A40" s="41" t="s">
        <v>110</v>
      </c>
      <c r="B40" s="8" t="s">
        <v>108</v>
      </c>
      <c r="C40" s="5"/>
      <c r="D40" s="13"/>
      <c r="E40" s="13"/>
      <c r="F40" s="32">
        <f>F41</f>
        <v>1851.5</v>
      </c>
      <c r="G40" s="32">
        <f t="shared" ref="G40:H40" si="2">G41</f>
        <v>0</v>
      </c>
      <c r="H40" s="32">
        <f t="shared" si="2"/>
        <v>0</v>
      </c>
    </row>
    <row r="41" spans="1:8" ht="37.5" x14ac:dyDescent="0.25">
      <c r="A41" s="9" t="s">
        <v>15</v>
      </c>
      <c r="B41" s="8" t="s">
        <v>108</v>
      </c>
      <c r="C41" s="5">
        <v>200</v>
      </c>
      <c r="D41" s="13" t="s">
        <v>24</v>
      </c>
      <c r="E41" s="13" t="s">
        <v>25</v>
      </c>
      <c r="F41" s="32">
        <v>1851.5</v>
      </c>
      <c r="G41" s="33">
        <v>0</v>
      </c>
      <c r="H41" s="33">
        <v>0</v>
      </c>
    </row>
    <row r="42" spans="1:8" ht="45.75" customHeight="1" x14ac:dyDescent="0.25">
      <c r="A42" s="12" t="s">
        <v>30</v>
      </c>
      <c r="B42" s="38" t="s">
        <v>101</v>
      </c>
      <c r="C42" s="5"/>
      <c r="D42" s="13"/>
      <c r="E42" s="13"/>
      <c r="F42" s="32">
        <f>F43</f>
        <v>556.23299999999995</v>
      </c>
      <c r="G42" s="32">
        <f t="shared" ref="G42:H42" si="3">G43</f>
        <v>0</v>
      </c>
      <c r="H42" s="32">
        <f t="shared" si="3"/>
        <v>0</v>
      </c>
    </row>
    <row r="43" spans="1:8" ht="44.25" customHeight="1" x14ac:dyDescent="0.25">
      <c r="A43" s="9" t="s">
        <v>15</v>
      </c>
      <c r="B43" s="38" t="s">
        <v>101</v>
      </c>
      <c r="C43" s="5">
        <v>200</v>
      </c>
      <c r="D43" s="13" t="s">
        <v>24</v>
      </c>
      <c r="E43" s="13" t="s">
        <v>25</v>
      </c>
      <c r="F43" s="32">
        <v>556.23299999999995</v>
      </c>
      <c r="G43" s="33">
        <v>0</v>
      </c>
      <c r="H43" s="33">
        <v>0</v>
      </c>
    </row>
    <row r="44" spans="1:8" ht="46.5" customHeight="1" x14ac:dyDescent="0.25">
      <c r="A44" s="25" t="s">
        <v>34</v>
      </c>
      <c r="B44" s="8" t="s">
        <v>91</v>
      </c>
      <c r="C44" s="5"/>
      <c r="D44" s="5"/>
      <c r="E44" s="5"/>
      <c r="F44" s="32">
        <f>F45+F48+F50+F52+F54</f>
        <v>3576.1355700000004</v>
      </c>
      <c r="G44" s="32">
        <f>G45+G48+G50+G52+G54</f>
        <v>768.64400000000001</v>
      </c>
      <c r="H44" s="32">
        <f>H45+H48+H50+H52+H54</f>
        <v>767.81999999999994</v>
      </c>
    </row>
    <row r="45" spans="1:8" ht="24.75" customHeight="1" x14ac:dyDescent="0.25">
      <c r="A45" s="14" t="s">
        <v>66</v>
      </c>
      <c r="B45" s="8" t="s">
        <v>90</v>
      </c>
      <c r="C45" s="5"/>
      <c r="D45" s="5"/>
      <c r="E45" s="5"/>
      <c r="F45" s="32">
        <f>F46+F47</f>
        <v>2057.82557</v>
      </c>
      <c r="G45" s="32">
        <f>G46+G47</f>
        <v>643.4</v>
      </c>
      <c r="H45" s="32">
        <f>H46+H47</f>
        <v>643.4</v>
      </c>
    </row>
    <row r="46" spans="1:8" ht="42" customHeight="1" x14ac:dyDescent="0.25">
      <c r="A46" s="9" t="s">
        <v>15</v>
      </c>
      <c r="B46" s="8" t="s">
        <v>90</v>
      </c>
      <c r="C46" s="15" t="s">
        <v>16</v>
      </c>
      <c r="D46" s="7" t="s">
        <v>17</v>
      </c>
      <c r="E46" s="7" t="s">
        <v>18</v>
      </c>
      <c r="F46" s="32">
        <v>1962.057</v>
      </c>
      <c r="G46" s="33">
        <v>548</v>
      </c>
      <c r="H46" s="33">
        <v>548</v>
      </c>
    </row>
    <row r="47" spans="1:8" ht="23.25" customHeight="1" x14ac:dyDescent="0.25">
      <c r="A47" s="9" t="s">
        <v>31</v>
      </c>
      <c r="B47" s="8" t="s">
        <v>67</v>
      </c>
      <c r="C47" s="27" t="s">
        <v>42</v>
      </c>
      <c r="D47" s="7" t="s">
        <v>17</v>
      </c>
      <c r="E47" s="7" t="s">
        <v>18</v>
      </c>
      <c r="F47" s="32">
        <v>95.768569999999997</v>
      </c>
      <c r="G47" s="33">
        <v>95.4</v>
      </c>
      <c r="H47" s="33">
        <v>95.4</v>
      </c>
    </row>
    <row r="48" spans="1:8" ht="1.5" hidden="1" customHeight="1" x14ac:dyDescent="0.25">
      <c r="A48" s="9" t="s">
        <v>35</v>
      </c>
      <c r="B48" s="8" t="s">
        <v>68</v>
      </c>
      <c r="C48" s="7"/>
      <c r="D48" s="7"/>
      <c r="E48" s="7"/>
      <c r="F48" s="30">
        <f>F49</f>
        <v>0</v>
      </c>
      <c r="G48" s="31">
        <f>G49</f>
        <v>0</v>
      </c>
      <c r="H48" s="31">
        <f>H49</f>
        <v>0</v>
      </c>
    </row>
    <row r="49" spans="1:8" ht="17.25" hidden="1" customHeight="1" x14ac:dyDescent="0.25">
      <c r="A49" s="9" t="s">
        <v>15</v>
      </c>
      <c r="B49" s="8" t="s">
        <v>68</v>
      </c>
      <c r="C49" s="15" t="s">
        <v>16</v>
      </c>
      <c r="D49" s="7" t="s">
        <v>17</v>
      </c>
      <c r="E49" s="7" t="s">
        <v>18</v>
      </c>
      <c r="F49" s="30">
        <v>0</v>
      </c>
      <c r="G49" s="31">
        <v>0</v>
      </c>
      <c r="H49" s="31">
        <v>0</v>
      </c>
    </row>
    <row r="50" spans="1:8" ht="24" customHeight="1" x14ac:dyDescent="0.25">
      <c r="A50" s="14" t="s">
        <v>36</v>
      </c>
      <c r="B50" s="8" t="s">
        <v>89</v>
      </c>
      <c r="C50" s="7"/>
      <c r="D50" s="7"/>
      <c r="E50" s="7"/>
      <c r="F50" s="32">
        <f>F51</f>
        <v>630.84</v>
      </c>
      <c r="G50" s="33">
        <f>G51</f>
        <v>60</v>
      </c>
      <c r="H50" s="33">
        <f>H51</f>
        <v>60</v>
      </c>
    </row>
    <row r="51" spans="1:8" ht="51" customHeight="1" x14ac:dyDescent="0.25">
      <c r="A51" s="9" t="s">
        <v>15</v>
      </c>
      <c r="B51" s="8" t="s">
        <v>89</v>
      </c>
      <c r="C51" s="15" t="s">
        <v>16</v>
      </c>
      <c r="D51" s="7" t="s">
        <v>17</v>
      </c>
      <c r="E51" s="7" t="s">
        <v>18</v>
      </c>
      <c r="F51" s="32">
        <v>630.84</v>
      </c>
      <c r="G51" s="33">
        <v>60</v>
      </c>
      <c r="H51" s="33">
        <v>60</v>
      </c>
    </row>
    <row r="52" spans="1:8" ht="21.75" hidden="1" customHeight="1" x14ac:dyDescent="0.25">
      <c r="A52" s="9" t="s">
        <v>61</v>
      </c>
      <c r="B52" s="26" t="s">
        <v>88</v>
      </c>
      <c r="C52" s="15"/>
      <c r="D52" s="7"/>
      <c r="E52" s="7"/>
      <c r="F52" s="30">
        <f>F53</f>
        <v>0</v>
      </c>
      <c r="G52" s="30">
        <f>G53</f>
        <v>0</v>
      </c>
      <c r="H52" s="30">
        <f>H53</f>
        <v>0</v>
      </c>
    </row>
    <row r="53" spans="1:8" ht="38.25" hidden="1" customHeight="1" x14ac:dyDescent="0.25">
      <c r="A53" s="9" t="s">
        <v>15</v>
      </c>
      <c r="B53" s="26" t="s">
        <v>88</v>
      </c>
      <c r="C53" s="27" t="s">
        <v>16</v>
      </c>
      <c r="D53" s="28" t="s">
        <v>17</v>
      </c>
      <c r="E53" s="28" t="s">
        <v>18</v>
      </c>
      <c r="F53" s="30">
        <v>0</v>
      </c>
      <c r="G53" s="31">
        <v>0</v>
      </c>
      <c r="H53" s="31">
        <v>0</v>
      </c>
    </row>
    <row r="54" spans="1:8" ht="26.25" customHeight="1" x14ac:dyDescent="0.25">
      <c r="A54" s="14" t="s">
        <v>37</v>
      </c>
      <c r="B54" s="8" t="s">
        <v>87</v>
      </c>
      <c r="C54" s="7"/>
      <c r="D54" s="7"/>
      <c r="E54" s="7"/>
      <c r="F54" s="32">
        <f>F55</f>
        <v>887.47</v>
      </c>
      <c r="G54" s="32">
        <f>G55</f>
        <v>65.244</v>
      </c>
      <c r="H54" s="32">
        <f>H55</f>
        <v>64.42</v>
      </c>
    </row>
    <row r="55" spans="1:8" ht="41.25" customHeight="1" x14ac:dyDescent="0.25">
      <c r="A55" s="9" t="s">
        <v>15</v>
      </c>
      <c r="B55" s="8" t="s">
        <v>87</v>
      </c>
      <c r="C55" s="15" t="s">
        <v>16</v>
      </c>
      <c r="D55" s="7" t="s">
        <v>17</v>
      </c>
      <c r="E55" s="7" t="s">
        <v>18</v>
      </c>
      <c r="F55" s="32">
        <v>887.47</v>
      </c>
      <c r="G55" s="33">
        <v>65.244</v>
      </c>
      <c r="H55" s="33">
        <v>64.42</v>
      </c>
    </row>
    <row r="56" spans="1:8" ht="41.25" customHeight="1" x14ac:dyDescent="0.25">
      <c r="A56" s="25" t="s">
        <v>38</v>
      </c>
      <c r="B56" s="8" t="s">
        <v>86</v>
      </c>
      <c r="C56" s="15"/>
      <c r="D56" s="7"/>
      <c r="E56" s="7"/>
      <c r="F56" s="32">
        <f>F57+F61+F63+F65+F69+F72+F74+F67+F77+F79+F81</f>
        <v>4204.0689999999995</v>
      </c>
      <c r="G56" s="32">
        <f t="shared" ref="G56:H56" si="4">G57+G61+G63+G69+G74+G67+G79</f>
        <v>3927.3</v>
      </c>
      <c r="H56" s="32">
        <f t="shared" si="4"/>
        <v>3895.337</v>
      </c>
    </row>
    <row r="57" spans="1:8" ht="24" customHeight="1" x14ac:dyDescent="0.25">
      <c r="A57" s="10" t="s">
        <v>39</v>
      </c>
      <c r="B57" s="8" t="s">
        <v>85</v>
      </c>
      <c r="C57" s="7"/>
      <c r="D57" s="7"/>
      <c r="E57" s="7"/>
      <c r="F57" s="32">
        <f>F58+F59+F60</f>
        <v>2433.1672299999996</v>
      </c>
      <c r="G57" s="32">
        <f t="shared" ref="G57:H57" si="5">G58+G59+G60</f>
        <v>2536</v>
      </c>
      <c r="H57" s="32">
        <f t="shared" si="5"/>
        <v>2536</v>
      </c>
    </row>
    <row r="58" spans="1:8" ht="77.25" customHeight="1" x14ac:dyDescent="0.25">
      <c r="A58" s="11" t="s">
        <v>40</v>
      </c>
      <c r="B58" s="8" t="s">
        <v>85</v>
      </c>
      <c r="C58" s="16" t="s">
        <v>41</v>
      </c>
      <c r="D58" s="7" t="s">
        <v>32</v>
      </c>
      <c r="E58" s="7" t="s">
        <v>24</v>
      </c>
      <c r="F58" s="32">
        <v>1982.6859999999999</v>
      </c>
      <c r="G58" s="33">
        <v>2083.1</v>
      </c>
      <c r="H58" s="33">
        <v>2083.1</v>
      </c>
    </row>
    <row r="59" spans="1:8" ht="37.5" x14ac:dyDescent="0.25">
      <c r="A59" s="11" t="s">
        <v>15</v>
      </c>
      <c r="B59" s="8" t="s">
        <v>85</v>
      </c>
      <c r="C59" s="15" t="s">
        <v>16</v>
      </c>
      <c r="D59" s="7" t="s">
        <v>32</v>
      </c>
      <c r="E59" s="7" t="s">
        <v>24</v>
      </c>
      <c r="F59" s="32">
        <v>447.52222999999998</v>
      </c>
      <c r="G59" s="33">
        <v>447.5</v>
      </c>
      <c r="H59" s="33">
        <v>447.5</v>
      </c>
    </row>
    <row r="60" spans="1:8" ht="18.75" x14ac:dyDescent="0.25">
      <c r="A60" s="17" t="s">
        <v>31</v>
      </c>
      <c r="B60" s="8" t="s">
        <v>85</v>
      </c>
      <c r="C60" s="15" t="s">
        <v>42</v>
      </c>
      <c r="D60" s="7" t="s">
        <v>32</v>
      </c>
      <c r="E60" s="7" t="s">
        <v>24</v>
      </c>
      <c r="F60" s="32">
        <v>2.9590000000000001</v>
      </c>
      <c r="G60" s="32">
        <v>5.4</v>
      </c>
      <c r="H60" s="32">
        <v>5.4</v>
      </c>
    </row>
    <row r="61" spans="1:8" ht="49.5" customHeight="1" x14ac:dyDescent="0.25">
      <c r="A61" s="9" t="s">
        <v>43</v>
      </c>
      <c r="B61" s="8" t="s">
        <v>84</v>
      </c>
      <c r="C61" s="18"/>
      <c r="D61" s="7"/>
      <c r="E61" s="7"/>
      <c r="F61" s="32">
        <f>F62</f>
        <v>930.5</v>
      </c>
      <c r="G61" s="32">
        <f t="shared" ref="G61:H61" si="6">G62</f>
        <v>804.5</v>
      </c>
      <c r="H61" s="32">
        <f t="shared" si="6"/>
        <v>804.5</v>
      </c>
    </row>
    <row r="62" spans="1:8" ht="88.5" customHeight="1" x14ac:dyDescent="0.25">
      <c r="A62" s="11" t="s">
        <v>40</v>
      </c>
      <c r="B62" s="8" t="s">
        <v>84</v>
      </c>
      <c r="C62" s="16" t="s">
        <v>41</v>
      </c>
      <c r="D62" s="7" t="s">
        <v>32</v>
      </c>
      <c r="E62" s="7" t="s">
        <v>24</v>
      </c>
      <c r="F62" s="32">
        <v>930.5</v>
      </c>
      <c r="G62" s="33">
        <v>804.5</v>
      </c>
      <c r="H62" s="33">
        <v>804.5</v>
      </c>
    </row>
    <row r="63" spans="1:8" ht="26.25" customHeight="1" x14ac:dyDescent="0.25">
      <c r="A63" s="14" t="s">
        <v>44</v>
      </c>
      <c r="B63" s="8" t="s">
        <v>83</v>
      </c>
      <c r="C63" s="7"/>
      <c r="D63" s="7"/>
      <c r="E63" s="7"/>
      <c r="F63" s="32">
        <f t="shared" ref="F63:H63" si="7">F64</f>
        <v>0</v>
      </c>
      <c r="G63" s="33">
        <f t="shared" si="7"/>
        <v>10</v>
      </c>
      <c r="H63" s="33">
        <f t="shared" si="7"/>
        <v>10</v>
      </c>
    </row>
    <row r="64" spans="1:8" ht="24.75" customHeight="1" x14ac:dyDescent="0.25">
      <c r="A64" s="17" t="s">
        <v>31</v>
      </c>
      <c r="B64" s="8" t="s">
        <v>83</v>
      </c>
      <c r="C64" s="15" t="s">
        <v>42</v>
      </c>
      <c r="D64" s="7" t="s">
        <v>32</v>
      </c>
      <c r="E64" s="7" t="s">
        <v>33</v>
      </c>
      <c r="F64" s="32">
        <v>0</v>
      </c>
      <c r="G64" s="33">
        <v>10</v>
      </c>
      <c r="H64" s="33">
        <v>10</v>
      </c>
    </row>
    <row r="65" spans="1:8" ht="42.75" customHeight="1" x14ac:dyDescent="0.25">
      <c r="A65" s="46" t="s">
        <v>121</v>
      </c>
      <c r="B65" s="8" t="s">
        <v>120</v>
      </c>
      <c r="C65" s="15"/>
      <c r="D65" s="7"/>
      <c r="E65" s="7"/>
      <c r="F65" s="32">
        <f>F66</f>
        <v>1.5</v>
      </c>
      <c r="G65" s="32">
        <f t="shared" ref="G65:H65" si="8">G66</f>
        <v>0</v>
      </c>
      <c r="H65" s="32">
        <f t="shared" si="8"/>
        <v>0</v>
      </c>
    </row>
    <row r="66" spans="1:8" ht="45" customHeight="1" x14ac:dyDescent="0.25">
      <c r="A66" s="11" t="s">
        <v>15</v>
      </c>
      <c r="B66" s="8" t="s">
        <v>120</v>
      </c>
      <c r="C66" s="15" t="s">
        <v>16</v>
      </c>
      <c r="D66" s="7" t="s">
        <v>32</v>
      </c>
      <c r="E66" s="7" t="s">
        <v>46</v>
      </c>
      <c r="F66" s="32">
        <v>1.5</v>
      </c>
      <c r="G66" s="33">
        <v>0</v>
      </c>
      <c r="H66" s="33">
        <v>0</v>
      </c>
    </row>
    <row r="67" spans="1:8" ht="0.75" hidden="1" customHeight="1" x14ac:dyDescent="0.25">
      <c r="A67" s="29" t="s">
        <v>62</v>
      </c>
      <c r="B67" s="8" t="s">
        <v>69</v>
      </c>
      <c r="C67" s="15"/>
      <c r="D67" s="7"/>
      <c r="E67" s="7"/>
      <c r="F67" s="30">
        <f>F68</f>
        <v>0</v>
      </c>
      <c r="G67" s="32">
        <f>G68</f>
        <v>0</v>
      </c>
      <c r="H67" s="32">
        <f>H68</f>
        <v>0</v>
      </c>
    </row>
    <row r="68" spans="1:8" ht="0.75" hidden="1" customHeight="1" x14ac:dyDescent="0.25">
      <c r="A68" s="9" t="s">
        <v>15</v>
      </c>
      <c r="B68" s="8" t="s">
        <v>69</v>
      </c>
      <c r="C68" s="15" t="s">
        <v>16</v>
      </c>
      <c r="D68" s="7" t="s">
        <v>24</v>
      </c>
      <c r="E68" s="7" t="s">
        <v>63</v>
      </c>
      <c r="F68" s="30">
        <v>0</v>
      </c>
      <c r="G68" s="34">
        <v>0</v>
      </c>
      <c r="H68" s="34">
        <v>0</v>
      </c>
    </row>
    <row r="69" spans="1:8" ht="30" customHeight="1" x14ac:dyDescent="0.25">
      <c r="A69" s="14" t="s">
        <v>45</v>
      </c>
      <c r="B69" s="8" t="s">
        <v>82</v>
      </c>
      <c r="C69" s="15"/>
      <c r="D69" s="7"/>
      <c r="E69" s="7"/>
      <c r="F69" s="32">
        <f>F71+F70</f>
        <v>419.19893999999999</v>
      </c>
      <c r="G69" s="32">
        <f t="shared" ref="G69:H69" si="9">G71+G70</f>
        <v>400</v>
      </c>
      <c r="H69" s="32">
        <f t="shared" si="9"/>
        <v>351.53699999999998</v>
      </c>
    </row>
    <row r="70" spans="1:8" ht="39.75" customHeight="1" x14ac:dyDescent="0.25">
      <c r="A70" s="9" t="s">
        <v>15</v>
      </c>
      <c r="B70" s="8" t="s">
        <v>82</v>
      </c>
      <c r="C70" s="15" t="s">
        <v>16</v>
      </c>
      <c r="D70" s="7" t="s">
        <v>32</v>
      </c>
      <c r="E70" s="7" t="s">
        <v>46</v>
      </c>
      <c r="F70" s="32">
        <v>413.19893999999999</v>
      </c>
      <c r="G70" s="32">
        <v>400</v>
      </c>
      <c r="H70" s="32">
        <v>351.53699999999998</v>
      </c>
    </row>
    <row r="71" spans="1:8" ht="38.25" customHeight="1" x14ac:dyDescent="0.25">
      <c r="A71" s="17" t="s">
        <v>31</v>
      </c>
      <c r="B71" s="8" t="s">
        <v>82</v>
      </c>
      <c r="C71" s="15" t="s">
        <v>42</v>
      </c>
      <c r="D71" s="7" t="s">
        <v>32</v>
      </c>
      <c r="E71" s="7" t="s">
        <v>46</v>
      </c>
      <c r="F71" s="32">
        <v>6</v>
      </c>
      <c r="G71" s="33">
        <v>0</v>
      </c>
      <c r="H71" s="33">
        <v>0</v>
      </c>
    </row>
    <row r="72" spans="1:8" ht="31.5" customHeight="1" x14ac:dyDescent="0.25">
      <c r="A72" s="17" t="s">
        <v>123</v>
      </c>
      <c r="B72" s="8" t="s">
        <v>122</v>
      </c>
      <c r="C72" s="15"/>
      <c r="D72" s="7"/>
      <c r="E72" s="7"/>
      <c r="F72" s="32">
        <f>F73</f>
        <v>50</v>
      </c>
      <c r="G72" s="32">
        <f t="shared" ref="G72:H72" si="10">G73</f>
        <v>0</v>
      </c>
      <c r="H72" s="32">
        <f t="shared" si="10"/>
        <v>0</v>
      </c>
    </row>
    <row r="73" spans="1:8" ht="38.25" customHeight="1" x14ac:dyDescent="0.25">
      <c r="A73" s="9" t="s">
        <v>15</v>
      </c>
      <c r="B73" s="8" t="s">
        <v>122</v>
      </c>
      <c r="C73" s="15" t="s">
        <v>16</v>
      </c>
      <c r="D73" s="7" t="s">
        <v>24</v>
      </c>
      <c r="E73" s="7" t="s">
        <v>63</v>
      </c>
      <c r="F73" s="32">
        <v>50</v>
      </c>
      <c r="G73" s="33">
        <v>0</v>
      </c>
      <c r="H73" s="33">
        <v>0</v>
      </c>
    </row>
    <row r="74" spans="1:8" ht="31.5" hidden="1" customHeight="1" x14ac:dyDescent="0.25">
      <c r="A74" s="11" t="s">
        <v>47</v>
      </c>
      <c r="B74" s="26" t="s">
        <v>99</v>
      </c>
      <c r="C74" s="15"/>
      <c r="D74" s="7"/>
      <c r="E74" s="7"/>
      <c r="F74" s="30">
        <f>F75+F76</f>
        <v>0</v>
      </c>
      <c r="G74" s="32">
        <f>G75+G76</f>
        <v>0</v>
      </c>
      <c r="H74" s="32">
        <f>H75+H76</f>
        <v>0</v>
      </c>
    </row>
    <row r="75" spans="1:8" ht="30.75" hidden="1" customHeight="1" x14ac:dyDescent="0.25">
      <c r="A75" s="9" t="s">
        <v>15</v>
      </c>
      <c r="B75" s="26" t="s">
        <v>99</v>
      </c>
      <c r="C75" s="15" t="s">
        <v>16</v>
      </c>
      <c r="D75" s="7" t="s">
        <v>32</v>
      </c>
      <c r="E75" s="7" t="s">
        <v>46</v>
      </c>
      <c r="F75" s="30">
        <v>0</v>
      </c>
      <c r="G75" s="33">
        <v>0</v>
      </c>
      <c r="H75" s="33">
        <v>0</v>
      </c>
    </row>
    <row r="76" spans="1:8" ht="25.5" hidden="1" customHeight="1" x14ac:dyDescent="0.25">
      <c r="A76" s="9" t="s">
        <v>31</v>
      </c>
      <c r="B76" s="26" t="s">
        <v>70</v>
      </c>
      <c r="C76" s="27" t="s">
        <v>42</v>
      </c>
      <c r="D76" s="7" t="s">
        <v>32</v>
      </c>
      <c r="E76" s="7" t="s">
        <v>46</v>
      </c>
      <c r="F76" s="30">
        <v>0</v>
      </c>
      <c r="G76" s="33">
        <v>0</v>
      </c>
      <c r="H76" s="33">
        <v>0</v>
      </c>
    </row>
    <row r="77" spans="1:8" ht="30.75" customHeight="1" x14ac:dyDescent="0.25">
      <c r="A77" s="9" t="s">
        <v>125</v>
      </c>
      <c r="B77" s="8" t="s">
        <v>126</v>
      </c>
      <c r="C77" s="27"/>
      <c r="D77" s="7"/>
      <c r="E77" s="7"/>
      <c r="F77" s="32">
        <f>F78</f>
        <v>61.30283</v>
      </c>
      <c r="G77" s="32">
        <f t="shared" ref="G77:H77" si="11">G78</f>
        <v>0</v>
      </c>
      <c r="H77" s="32">
        <f t="shared" si="11"/>
        <v>0</v>
      </c>
    </row>
    <row r="78" spans="1:8" ht="36.75" customHeight="1" x14ac:dyDescent="0.25">
      <c r="A78" s="9" t="s">
        <v>15</v>
      </c>
      <c r="B78" s="8" t="s">
        <v>126</v>
      </c>
      <c r="C78" s="15" t="s">
        <v>16</v>
      </c>
      <c r="D78" s="7" t="s">
        <v>32</v>
      </c>
      <c r="E78" s="7" t="s">
        <v>124</v>
      </c>
      <c r="F78" s="32">
        <v>61.30283</v>
      </c>
      <c r="G78" s="33">
        <v>0</v>
      </c>
      <c r="H78" s="33">
        <v>0</v>
      </c>
    </row>
    <row r="79" spans="1:8" ht="45.75" customHeight="1" x14ac:dyDescent="0.25">
      <c r="A79" s="43" t="s">
        <v>112</v>
      </c>
      <c r="B79" s="42" t="s">
        <v>111</v>
      </c>
      <c r="C79" s="27"/>
      <c r="D79" s="7"/>
      <c r="E79" s="7"/>
      <c r="F79" s="32">
        <f>F80</f>
        <v>225.3</v>
      </c>
      <c r="G79" s="32">
        <f t="shared" ref="G79:H79" si="12">G80</f>
        <v>176.8</v>
      </c>
      <c r="H79" s="32">
        <f t="shared" si="12"/>
        <v>193.3</v>
      </c>
    </row>
    <row r="80" spans="1:8" ht="75" x14ac:dyDescent="0.25">
      <c r="A80" s="11" t="s">
        <v>40</v>
      </c>
      <c r="B80" s="42" t="s">
        <v>111</v>
      </c>
      <c r="C80" s="27" t="s">
        <v>41</v>
      </c>
      <c r="D80" s="7" t="s">
        <v>19</v>
      </c>
      <c r="E80" s="7" t="s">
        <v>18</v>
      </c>
      <c r="F80" s="32">
        <v>225.3</v>
      </c>
      <c r="G80" s="33">
        <v>176.8</v>
      </c>
      <c r="H80" s="33">
        <v>193.3</v>
      </c>
    </row>
    <row r="81" spans="1:8" ht="35.25" customHeight="1" x14ac:dyDescent="0.25">
      <c r="A81" s="11" t="s">
        <v>128</v>
      </c>
      <c r="B81" s="47" t="s">
        <v>127</v>
      </c>
      <c r="C81" s="27"/>
      <c r="D81" s="7"/>
      <c r="E81" s="7"/>
      <c r="F81" s="32">
        <f>F82</f>
        <v>83.1</v>
      </c>
      <c r="G81" s="32">
        <f t="shared" ref="G81:H81" si="13">G82</f>
        <v>0</v>
      </c>
      <c r="H81" s="32">
        <f t="shared" si="13"/>
        <v>0</v>
      </c>
    </row>
    <row r="82" spans="1:8" ht="75" x14ac:dyDescent="0.25">
      <c r="A82" s="11" t="s">
        <v>40</v>
      </c>
      <c r="B82" s="47" t="s">
        <v>127</v>
      </c>
      <c r="C82" s="15" t="s">
        <v>41</v>
      </c>
      <c r="D82" s="7" t="s">
        <v>32</v>
      </c>
      <c r="E82" s="7" t="s">
        <v>24</v>
      </c>
      <c r="F82" s="32">
        <v>83.1</v>
      </c>
      <c r="G82" s="33">
        <v>0</v>
      </c>
      <c r="H82" s="33">
        <v>0</v>
      </c>
    </row>
    <row r="83" spans="1:8" ht="45.75" customHeight="1" x14ac:dyDescent="0.25">
      <c r="A83" s="25" t="s">
        <v>48</v>
      </c>
      <c r="B83" s="8" t="s">
        <v>81</v>
      </c>
      <c r="C83" s="15"/>
      <c r="D83" s="7"/>
      <c r="E83" s="7"/>
      <c r="F83" s="32">
        <f>F84+F88+F90</f>
        <v>682.226</v>
      </c>
      <c r="G83" s="32">
        <f>G84+G88+G90</f>
        <v>29</v>
      </c>
      <c r="H83" s="32">
        <f>H84+H88+H90</f>
        <v>0</v>
      </c>
    </row>
    <row r="84" spans="1:8" ht="1.5" hidden="1" customHeight="1" x14ac:dyDescent="0.25">
      <c r="A84" s="10" t="s">
        <v>49</v>
      </c>
      <c r="B84" s="8" t="s">
        <v>80</v>
      </c>
      <c r="C84" s="15"/>
      <c r="D84" s="7"/>
      <c r="E84" s="7"/>
      <c r="F84" s="30">
        <f>F85</f>
        <v>0</v>
      </c>
      <c r="G84" s="32">
        <f t="shared" ref="G84:H84" si="14">G85</f>
        <v>0</v>
      </c>
      <c r="H84" s="32">
        <f t="shared" si="14"/>
        <v>0</v>
      </c>
    </row>
    <row r="85" spans="1:8" ht="45" hidden="1" customHeight="1" x14ac:dyDescent="0.25">
      <c r="A85" s="9" t="s">
        <v>15</v>
      </c>
      <c r="B85" s="8" t="s">
        <v>80</v>
      </c>
      <c r="C85" s="15" t="s">
        <v>16</v>
      </c>
      <c r="D85" s="7" t="s">
        <v>17</v>
      </c>
      <c r="E85" s="7" t="s">
        <v>32</v>
      </c>
      <c r="F85" s="30">
        <v>0</v>
      </c>
      <c r="G85" s="33">
        <v>0</v>
      </c>
      <c r="H85" s="33">
        <v>0</v>
      </c>
    </row>
    <row r="86" spans="1:8" ht="27.75" hidden="1" customHeight="1" x14ac:dyDescent="0.25">
      <c r="A86" s="9" t="s">
        <v>50</v>
      </c>
      <c r="B86" s="8" t="s">
        <v>51</v>
      </c>
      <c r="C86" s="15"/>
      <c r="D86" s="7"/>
      <c r="E86" s="7"/>
      <c r="F86" s="30">
        <f t="shared" ref="F86:H86" si="15">F87</f>
        <v>0</v>
      </c>
      <c r="G86" s="33">
        <f t="shared" si="15"/>
        <v>0</v>
      </c>
      <c r="H86" s="33">
        <f t="shared" si="15"/>
        <v>0</v>
      </c>
    </row>
    <row r="87" spans="1:8" ht="43.5" hidden="1" customHeight="1" x14ac:dyDescent="0.25">
      <c r="A87" s="10" t="s">
        <v>15</v>
      </c>
      <c r="B87" s="8" t="s">
        <v>51</v>
      </c>
      <c r="C87" s="15" t="s">
        <v>16</v>
      </c>
      <c r="D87" s="7" t="s">
        <v>17</v>
      </c>
      <c r="E87" s="7" t="s">
        <v>19</v>
      </c>
      <c r="F87" s="30">
        <v>0</v>
      </c>
      <c r="G87" s="33">
        <v>0</v>
      </c>
      <c r="H87" s="33">
        <v>0</v>
      </c>
    </row>
    <row r="88" spans="1:8" ht="30.75" customHeight="1" x14ac:dyDescent="0.25">
      <c r="A88" s="10" t="s">
        <v>50</v>
      </c>
      <c r="B88" s="8" t="s">
        <v>79</v>
      </c>
      <c r="C88" s="15"/>
      <c r="D88" s="7"/>
      <c r="E88" s="7"/>
      <c r="F88" s="32">
        <f>F89</f>
        <v>507.226</v>
      </c>
      <c r="G88" s="32">
        <f>G89</f>
        <v>29</v>
      </c>
      <c r="H88" s="32">
        <f>H89</f>
        <v>0</v>
      </c>
    </row>
    <row r="89" spans="1:8" ht="42.75" customHeight="1" x14ac:dyDescent="0.25">
      <c r="A89" s="10" t="s">
        <v>15</v>
      </c>
      <c r="B89" s="8" t="s">
        <v>79</v>
      </c>
      <c r="C89" s="15" t="s">
        <v>16</v>
      </c>
      <c r="D89" s="7" t="s">
        <v>17</v>
      </c>
      <c r="E89" s="7" t="s">
        <v>19</v>
      </c>
      <c r="F89" s="32">
        <v>507.226</v>
      </c>
      <c r="G89" s="33">
        <v>29</v>
      </c>
      <c r="H89" s="33">
        <v>0</v>
      </c>
    </row>
    <row r="90" spans="1:8" ht="21" customHeight="1" x14ac:dyDescent="0.25">
      <c r="A90" s="19" t="s">
        <v>52</v>
      </c>
      <c r="B90" s="8" t="s">
        <v>71</v>
      </c>
      <c r="C90" s="15"/>
      <c r="D90" s="7"/>
      <c r="E90" s="28"/>
      <c r="F90" s="32">
        <f>F91</f>
        <v>175</v>
      </c>
      <c r="G90" s="32">
        <f t="shared" ref="G90:H90" si="16">G91</f>
        <v>0</v>
      </c>
      <c r="H90" s="32">
        <f t="shared" si="16"/>
        <v>0</v>
      </c>
    </row>
    <row r="91" spans="1:8" ht="46.5" customHeight="1" x14ac:dyDescent="0.25">
      <c r="A91" s="10" t="s">
        <v>15</v>
      </c>
      <c r="B91" s="8" t="s">
        <v>71</v>
      </c>
      <c r="C91" s="15" t="s">
        <v>16</v>
      </c>
      <c r="D91" s="7" t="s">
        <v>17</v>
      </c>
      <c r="E91" s="28" t="s">
        <v>32</v>
      </c>
      <c r="F91" s="32">
        <v>175</v>
      </c>
      <c r="G91" s="33">
        <v>0</v>
      </c>
      <c r="H91" s="33">
        <v>0</v>
      </c>
    </row>
    <row r="92" spans="1:8" ht="20.25" hidden="1" customHeight="1" x14ac:dyDescent="0.25">
      <c r="A92" s="25" t="s">
        <v>53</v>
      </c>
      <c r="B92" s="8" t="s">
        <v>72</v>
      </c>
      <c r="C92" s="15"/>
      <c r="D92" s="7"/>
      <c r="E92" s="7"/>
      <c r="F92" s="30">
        <f>F93</f>
        <v>0</v>
      </c>
      <c r="G92" s="30">
        <f>G93</f>
        <v>0</v>
      </c>
      <c r="H92" s="30">
        <f>H93</f>
        <v>0</v>
      </c>
    </row>
    <row r="93" spans="1:8" ht="26.25" hidden="1" customHeight="1" x14ac:dyDescent="0.25">
      <c r="A93" s="10" t="s">
        <v>54</v>
      </c>
      <c r="B93" s="8" t="s">
        <v>73</v>
      </c>
      <c r="C93" s="15"/>
      <c r="D93" s="7"/>
      <c r="E93" s="7"/>
      <c r="F93" s="30">
        <v>0</v>
      </c>
      <c r="G93" s="35">
        <v>0</v>
      </c>
      <c r="H93" s="35">
        <v>0</v>
      </c>
    </row>
    <row r="94" spans="1:8" ht="36.75" customHeight="1" x14ac:dyDescent="0.25">
      <c r="A94" s="20" t="s">
        <v>118</v>
      </c>
      <c r="B94" s="8" t="s">
        <v>78</v>
      </c>
      <c r="C94" s="15"/>
      <c r="D94" s="7"/>
      <c r="E94" s="7"/>
      <c r="F94" s="32">
        <f>F97</f>
        <v>239.9</v>
      </c>
      <c r="G94" s="32">
        <f>G97</f>
        <v>239.9</v>
      </c>
      <c r="H94" s="32">
        <f>H97</f>
        <v>239.9</v>
      </c>
    </row>
    <row r="95" spans="1:8" ht="36.75" customHeight="1" x14ac:dyDescent="0.25">
      <c r="A95" s="20" t="s">
        <v>55</v>
      </c>
      <c r="B95" s="8" t="s">
        <v>77</v>
      </c>
      <c r="C95" s="15"/>
      <c r="D95" s="7"/>
      <c r="E95" s="7"/>
      <c r="F95" s="32">
        <f>F97</f>
        <v>239.9</v>
      </c>
      <c r="G95" s="32">
        <f t="shared" ref="G95:H95" si="17">G97</f>
        <v>239.9</v>
      </c>
      <c r="H95" s="32">
        <f t="shared" si="17"/>
        <v>239.9</v>
      </c>
    </row>
    <row r="96" spans="1:8" ht="33.75" hidden="1" customHeight="1" x14ac:dyDescent="0.25">
      <c r="A96" s="20"/>
      <c r="B96" s="8"/>
      <c r="C96" s="15"/>
      <c r="D96" s="7"/>
      <c r="E96" s="7"/>
      <c r="F96" s="32"/>
      <c r="G96" s="32"/>
      <c r="H96" s="32"/>
    </row>
    <row r="97" spans="1:8" ht="30.75" customHeight="1" x14ac:dyDescent="0.25">
      <c r="A97" s="11" t="s">
        <v>56</v>
      </c>
      <c r="B97" s="8" t="s">
        <v>77</v>
      </c>
      <c r="C97" s="16" t="s">
        <v>57</v>
      </c>
      <c r="D97" s="7" t="s">
        <v>22</v>
      </c>
      <c r="E97" s="7" t="s">
        <v>32</v>
      </c>
      <c r="F97" s="32">
        <v>239.9</v>
      </c>
      <c r="G97" s="34">
        <v>239.9</v>
      </c>
      <c r="H97" s="34">
        <v>239.9</v>
      </c>
    </row>
    <row r="98" spans="1:8" ht="30.75" customHeight="1" x14ac:dyDescent="0.25">
      <c r="A98" s="11" t="s">
        <v>64</v>
      </c>
      <c r="B98" s="8" t="s">
        <v>65</v>
      </c>
      <c r="C98" s="16"/>
      <c r="D98" s="7"/>
      <c r="E98" s="7"/>
      <c r="F98" s="32">
        <f t="shared" ref="F98:H99" si="18">F99</f>
        <v>0</v>
      </c>
      <c r="G98" s="32">
        <f t="shared" si="18"/>
        <v>133</v>
      </c>
      <c r="H98" s="32">
        <f t="shared" si="18"/>
        <v>269</v>
      </c>
    </row>
    <row r="99" spans="1:8" ht="39.75" customHeight="1" x14ac:dyDescent="0.25">
      <c r="A99" s="21" t="s">
        <v>58</v>
      </c>
      <c r="B99" s="8" t="s">
        <v>59</v>
      </c>
      <c r="C99" s="15"/>
      <c r="D99" s="7"/>
      <c r="E99" s="7"/>
      <c r="F99" s="32">
        <f t="shared" si="18"/>
        <v>0</v>
      </c>
      <c r="G99" s="33">
        <f t="shared" si="18"/>
        <v>133</v>
      </c>
      <c r="H99" s="33">
        <f t="shared" si="18"/>
        <v>269</v>
      </c>
    </row>
    <row r="100" spans="1:8" ht="28.5" customHeight="1" x14ac:dyDescent="0.25">
      <c r="A100" s="22" t="s">
        <v>31</v>
      </c>
      <c r="B100" s="8" t="s">
        <v>59</v>
      </c>
      <c r="C100" s="16" t="s">
        <v>42</v>
      </c>
      <c r="D100" s="7" t="s">
        <v>32</v>
      </c>
      <c r="E100" s="7" t="s">
        <v>46</v>
      </c>
      <c r="F100" s="32">
        <v>0</v>
      </c>
      <c r="G100" s="33">
        <v>133</v>
      </c>
      <c r="H100" s="33">
        <v>269</v>
      </c>
    </row>
    <row r="101" spans="1:8" ht="41.25" customHeight="1" x14ac:dyDescent="0.3">
      <c r="A101" s="22" t="s">
        <v>60</v>
      </c>
      <c r="B101" s="23"/>
      <c r="C101" s="23"/>
      <c r="D101" s="23"/>
      <c r="E101" s="23"/>
      <c r="F101" s="37">
        <f>F19</f>
        <v>15353.06817</v>
      </c>
      <c r="G101" s="37">
        <f>G19</f>
        <v>6309.9</v>
      </c>
      <c r="H101" s="37">
        <f>H19</f>
        <v>6406.0119999999997</v>
      </c>
    </row>
  </sheetData>
  <mergeCells count="23">
    <mergeCell ref="A11:H11"/>
    <mergeCell ref="A10:H10"/>
    <mergeCell ref="A9:H9"/>
    <mergeCell ref="A16:A17"/>
    <mergeCell ref="B16:B17"/>
    <mergeCell ref="C16:C17"/>
    <mergeCell ref="D16:D17"/>
    <mergeCell ref="E16:E17"/>
    <mergeCell ref="A15:H15"/>
    <mergeCell ref="A14:H14"/>
    <mergeCell ref="F16:F17"/>
    <mergeCell ref="H16:H17"/>
    <mergeCell ref="G16:G17"/>
    <mergeCell ref="A13:H13"/>
    <mergeCell ref="A12:H12"/>
    <mergeCell ref="E8:H8"/>
    <mergeCell ref="B1:H1"/>
    <mergeCell ref="B2:H2"/>
    <mergeCell ref="B3:H3"/>
    <mergeCell ref="B4:H4"/>
    <mergeCell ref="B5:H5"/>
    <mergeCell ref="B6:H6"/>
    <mergeCell ref="B7:H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2024-06-25T13:24:54Z</cp:lastPrinted>
  <dcterms:modified xsi:type="dcterms:W3CDTF">2025-01-09T13:32:05Z</dcterms:modified>
</cp:coreProperties>
</file>