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Шелангер\Поправки декабрь\"/>
    </mc:Choice>
  </mc:AlternateContent>
  <xr:revisionPtr revIDLastSave="0" documentId="13_ncr:1_{F4E559D9-F28B-4312-8FCB-836B2210B9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</workbook>
</file>

<file path=xl/calcChain.xml><?xml version="1.0" encoding="utf-8"?>
<calcChain xmlns="http://schemas.openxmlformats.org/spreadsheetml/2006/main">
  <c r="G90" i="1" l="1"/>
  <c r="H90" i="1"/>
  <c r="F90" i="1"/>
  <c r="G82" i="1"/>
  <c r="H82" i="1"/>
  <c r="F82" i="1"/>
  <c r="G68" i="1"/>
  <c r="H68" i="1"/>
  <c r="F68" i="1"/>
  <c r="G88" i="1"/>
  <c r="H88" i="1"/>
  <c r="F88" i="1"/>
  <c r="G28" i="1" l="1"/>
  <c r="H28" i="1"/>
  <c r="F28" i="1"/>
  <c r="G26" i="1"/>
  <c r="H26" i="1"/>
  <c r="F26" i="1"/>
  <c r="G84" i="1"/>
  <c r="H84" i="1"/>
  <c r="F84" i="1"/>
  <c r="G99" i="1"/>
  <c r="H99" i="1"/>
  <c r="F99" i="1"/>
  <c r="G77" i="1"/>
  <c r="H77" i="1"/>
  <c r="F77" i="1"/>
  <c r="G25" i="1" l="1"/>
  <c r="H25" i="1"/>
  <c r="F25" i="1"/>
  <c r="G107" i="1"/>
  <c r="H107" i="1"/>
  <c r="F107" i="1"/>
  <c r="G23" i="1" l="1"/>
  <c r="G22" i="1" s="1"/>
  <c r="H23" i="1"/>
  <c r="H22" i="1" s="1"/>
  <c r="G61" i="1" l="1"/>
  <c r="H61" i="1"/>
  <c r="F61" i="1"/>
  <c r="G47" i="1"/>
  <c r="H47" i="1"/>
  <c r="G45" i="1"/>
  <c r="H45" i="1"/>
  <c r="F45" i="1"/>
  <c r="G33" i="1" l="1"/>
  <c r="H33" i="1"/>
  <c r="F33" i="1"/>
  <c r="H94" i="1" l="1"/>
  <c r="G94" i="1"/>
  <c r="F94" i="1"/>
  <c r="G20" i="1" l="1"/>
  <c r="G19" i="1" s="1"/>
  <c r="H20" i="1"/>
  <c r="H19" i="1" s="1"/>
  <c r="F20" i="1"/>
  <c r="F19" i="1" s="1"/>
  <c r="H111" i="1" l="1"/>
  <c r="H110" i="1" s="1"/>
  <c r="H109" i="1" s="1"/>
  <c r="G111" i="1"/>
  <c r="G110" i="1" s="1"/>
  <c r="G109" i="1" s="1"/>
  <c r="F111" i="1"/>
  <c r="F110" i="1" s="1"/>
  <c r="F109" i="1" s="1"/>
  <c r="H106" i="1"/>
  <c r="G106" i="1"/>
  <c r="F106" i="1"/>
  <c r="H104" i="1"/>
  <c r="G104" i="1"/>
  <c r="F104" i="1"/>
  <c r="H102" i="1"/>
  <c r="G102" i="1"/>
  <c r="F102" i="1"/>
  <c r="H97" i="1"/>
  <c r="G97" i="1"/>
  <c r="F97" i="1"/>
  <c r="H79" i="1"/>
  <c r="G79" i="1"/>
  <c r="F79" i="1"/>
  <c r="H75" i="1"/>
  <c r="G75" i="1"/>
  <c r="F75" i="1"/>
  <c r="H73" i="1"/>
  <c r="G73" i="1"/>
  <c r="F73" i="1"/>
  <c r="H71" i="1"/>
  <c r="G71" i="1"/>
  <c r="F71" i="1"/>
  <c r="H64" i="1"/>
  <c r="G64" i="1"/>
  <c r="F64" i="1"/>
  <c r="H59" i="1"/>
  <c r="G59" i="1"/>
  <c r="F59" i="1"/>
  <c r="H57" i="1"/>
  <c r="G57" i="1"/>
  <c r="F57" i="1"/>
  <c r="H55" i="1"/>
  <c r="G55" i="1"/>
  <c r="F55" i="1"/>
  <c r="H53" i="1"/>
  <c r="G53" i="1"/>
  <c r="F53" i="1"/>
  <c r="H50" i="1"/>
  <c r="G50" i="1"/>
  <c r="F50" i="1"/>
  <c r="F47" i="1"/>
  <c r="H41" i="1"/>
  <c r="G41" i="1"/>
  <c r="F41" i="1"/>
  <c r="H37" i="1"/>
  <c r="G37" i="1"/>
  <c r="F37" i="1"/>
  <c r="H43" i="1"/>
  <c r="G43" i="1"/>
  <c r="F43" i="1"/>
  <c r="H39" i="1"/>
  <c r="G39" i="1"/>
  <c r="F39" i="1"/>
  <c r="H35" i="1"/>
  <c r="G35" i="1"/>
  <c r="F35" i="1"/>
  <c r="H31" i="1"/>
  <c r="G31" i="1"/>
  <c r="F31" i="1"/>
  <c r="F23" i="1"/>
  <c r="F22" i="1" s="1"/>
  <c r="F63" i="1" l="1"/>
  <c r="G63" i="1"/>
  <c r="H63" i="1"/>
  <c r="H93" i="1"/>
  <c r="G30" i="1"/>
  <c r="H49" i="1"/>
  <c r="G93" i="1"/>
  <c r="H30" i="1"/>
  <c r="F49" i="1"/>
  <c r="F30" i="1"/>
  <c r="G49" i="1"/>
  <c r="F93" i="1"/>
  <c r="H18" i="1" l="1"/>
  <c r="H113" i="1"/>
  <c r="G113" i="1"/>
  <c r="F18" i="1"/>
  <c r="F113" i="1"/>
  <c r="G18" i="1"/>
</calcChain>
</file>

<file path=xl/sharedStrings.xml><?xml version="1.0" encoding="utf-8"?>
<sst xmlns="http://schemas.openxmlformats.org/spreadsheetml/2006/main" count="332" uniqueCount="140">
  <si>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</si>
  <si>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</si>
  <si>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</si>
  <si>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</si>
  <si>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</si>
  <si>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</si>
  <si>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</si>
  <si>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</si>
  <si>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</si>
  <si>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</si>
  <si>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</si>
  <si>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</si>
  <si>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</si>
  <si>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</si>
  <si>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</si>
  <si>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</si>
  <si>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</si>
  <si>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</si>
  <si>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</si>
  <si>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</si>
  <si>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</si>
  <si>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</si>
  <si>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</si>
  <si>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</si>
  <si>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</si>
  <si>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</si>
  <si>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</si>
  <si>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</si>
  <si>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</si>
  <si>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</si>
  <si>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</si>
  <si>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</si>
  <si>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</si>
  <si>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</si>
  <si>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</si>
  <si>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</si>
  <si>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</si>
  <si>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</si>
  <si>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</si>
  <si>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</si>
  <si>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</si>
  <si>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</si>
  <si>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</si>
  <si>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</si>
  <si>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</si>
  <si>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</si>
  <si>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</si>
  <si>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</si>
  <si>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</si>
  <si>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</si>
  <si>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</si>
  <si>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</si>
  <si>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</si>
  <si>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</si>
  <si>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</si>
  <si>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</si>
  <si>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</si>
  <si>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</si>
  <si>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</si>
  <si>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</si>
  <si>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</si>
  <si>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</si>
  <si>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</si>
  <si>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</si>
  <si>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</si>
  <si>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</si>
  <si>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</si>
  <si>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</si>
  <si>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</si>
  <si>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</si>
  <si>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</si>
  <si>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</si>
  <si>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</si>
  <si>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</si>
  <si>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</si>
  <si>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</si>
  <si>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</si>
  <si>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</si>
  <si>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</si>
  <si>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</si>
  <si>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</si>
  <si>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</si>
  <si>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</si>
  <si>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</si>
  <si>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</si>
  <si>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</si>
  <si>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</si>
  <si>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</si>
  <si>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</si>
  <si>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</si>
  <si>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</si>
  <si>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</si>
  <si>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</si>
  <si>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</si>
  <si>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</si>
  <si>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</si>
  <si>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</si>
  <si>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</si>
  <si>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</si>
  <si>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</si>
  <si>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</si>
  <si>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</si>
  <si>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</si>
  <si>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</si>
  <si>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</si>
  <si>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>Шелангерского сельского поселения на 2024 год и на плановый период 2025 и 2026 годов</t>
  </si>
  <si>
    <t xml:space="preserve"> 2024 год</t>
  </si>
  <si>
    <t xml:space="preserve"> 2025 год</t>
  </si>
  <si>
    <t xml:space="preserve"> 2026 год</t>
  </si>
  <si>
    <t>(тыс.рублей)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</si>
  <si>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</si>
  <si>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</si>
  <si>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</si>
  <si>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</si>
  <si>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Ш11F200000</t>
  </si>
  <si>
    <t>Реализация программ формирования современной городской среды</t>
  </si>
  <si>
    <t>Ш11F255550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</si>
  <si>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</si>
  <si>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</si>
  <si>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</si>
  <si>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Ш1404S0250</t>
  </si>
  <si>
    <t>Ш1405S0150</t>
  </si>
  <si>
    <t>Мероприятия по землеустройству и землепользованию</t>
  </si>
  <si>
    <t>Ш140626090</t>
  </si>
  <si>
    <t>Ш140626170</t>
  </si>
  <si>
    <t>07</t>
  </si>
  <si>
    <t>Обеспечение подготовки и проведение муниципальных выборов</t>
  </si>
  <si>
    <t>Муниципальный проект "Комплексное развитие сельских территорий»</t>
  </si>
  <si>
    <t>Обеспечение комплексного развития сельских территорий за счет инициативных платежей  ( Благоустройство д. Филиппсола Звениговского муниципального района РМЭ)</t>
  </si>
  <si>
    <t>Обеспечение комплексного развития сельских территорий ( Благоустройство д. Филиппсола Звениговского муниципального района РМЭ)</t>
  </si>
  <si>
    <t>Ш120300000</t>
  </si>
  <si>
    <t>Ш120305761</t>
  </si>
  <si>
    <t>Ш1203L5761</t>
  </si>
  <si>
    <t>Поощрение за достижение показателей деятельности органов исполнительной власти субъектов Российской Федерации</t>
  </si>
  <si>
    <t>Ш140655490</t>
  </si>
  <si>
    <t>700</t>
  </si>
  <si>
    <t>Ш140626160</t>
  </si>
  <si>
    <t>Обслуживание государственного (муниципального) долга</t>
  </si>
  <si>
    <t>Процентные платежи по муниципальному долгу</t>
  </si>
  <si>
    <t xml:space="preserve">(в редакции решения от " 23 " декабря 2024 года № 25 )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</si>
</sst>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theme="1" tint="0.149998474074526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72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wrapText="1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3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2" fillId="0" borderId="0" xfId="0" applyFont="1" applyAlignment="1">
      <alignment vertical="top" wrapText="1"/>
    </xf>
    <xf numFmtId="49" fontId="2" fillId="4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5"/>
  <sheetViews>
    <sheetView tabSelected="1" zoomScale="90" zoomScaleNormal="90" workbookViewId="0">
      <selection activeCell="O17" sqref="O17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7" width="10.42578125" customWidth="1"/>
    <col min="8" max="8" width="10.7109375" customWidth="1"/>
    <col min="9" max="9" width="9.140625" bestFit="1" customWidth="1"/>
  </cols>
  <sheetData>
    <row r="1" spans="1:8" ht="18.75" customHeight="1" x14ac:dyDescent="0.3">
      <c r="A1" s="70" t="s">
        <v>41</v>
      </c>
      <c r="B1" s="70"/>
      <c r="C1" s="70"/>
      <c r="D1" s="70"/>
      <c r="E1" s="70"/>
      <c r="F1" s="70"/>
      <c r="G1" s="70"/>
      <c r="H1" s="70"/>
    </row>
    <row r="2" spans="1:8" ht="18.75" customHeight="1" x14ac:dyDescent="0.3">
      <c r="A2" s="70" t="s">
        <v>0</v>
      </c>
      <c r="B2" s="70"/>
      <c r="C2" s="70"/>
      <c r="D2" s="70"/>
      <c r="E2" s="70"/>
      <c r="F2" s="70"/>
      <c r="G2" s="70"/>
      <c r="H2" s="70"/>
    </row>
    <row r="3" spans="1:8" ht="18.75" customHeight="1" x14ac:dyDescent="0.3">
      <c r="A3" s="70" t="s">
        <v>104</v>
      </c>
      <c r="B3" s="70"/>
      <c r="C3" s="70"/>
      <c r="D3" s="70"/>
      <c r="E3" s="70"/>
      <c r="F3" s="70"/>
      <c r="G3" s="70"/>
      <c r="H3" s="70"/>
    </row>
    <row r="4" spans="1:8" ht="18.75" customHeight="1" x14ac:dyDescent="0.3">
      <c r="A4" s="1"/>
      <c r="B4" s="71" t="s">
        <v>1</v>
      </c>
      <c r="C4" s="71"/>
      <c r="D4" s="71"/>
      <c r="E4" s="71"/>
      <c r="F4" s="71"/>
      <c r="G4" s="71"/>
      <c r="H4" s="71"/>
    </row>
    <row r="5" spans="1:8" ht="18.75" customHeight="1" x14ac:dyDescent="0.3">
      <c r="A5" s="70" t="s">
        <v>42</v>
      </c>
      <c r="B5" s="70"/>
      <c r="C5" s="70"/>
      <c r="D5" s="70"/>
      <c r="E5" s="70"/>
      <c r="F5" s="70"/>
      <c r="G5" s="70"/>
      <c r="H5" s="70"/>
    </row>
    <row r="6" spans="1:8" ht="18.75" customHeight="1" x14ac:dyDescent="0.3">
      <c r="A6" s="70" t="s">
        <v>43</v>
      </c>
      <c r="B6" s="70"/>
      <c r="C6" s="70"/>
      <c r="D6" s="70"/>
      <c r="E6" s="70"/>
      <c r="F6" s="70"/>
      <c r="G6" s="70"/>
      <c r="H6" s="70"/>
    </row>
    <row r="7" spans="1:8" ht="18.75" customHeight="1" x14ac:dyDescent="0.3">
      <c r="A7" s="70" t="s">
        <v>139</v>
      </c>
      <c r="B7" s="70"/>
      <c r="C7" s="70"/>
      <c r="D7" s="70"/>
      <c r="E7" s="70"/>
      <c r="F7" s="70"/>
      <c r="G7" s="70"/>
      <c r="H7" s="70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4" t="s">
        <v>2</v>
      </c>
      <c r="B9" s="64"/>
      <c r="C9" s="64"/>
      <c r="D9" s="64"/>
      <c r="E9" s="64"/>
      <c r="F9" s="64"/>
      <c r="G9" s="64"/>
      <c r="H9" s="64"/>
    </row>
    <row r="10" spans="1:8" ht="18.75" customHeight="1" x14ac:dyDescent="0.3">
      <c r="A10" s="64" t="s">
        <v>3</v>
      </c>
      <c r="B10" s="64"/>
      <c r="C10" s="64"/>
      <c r="D10" s="64"/>
      <c r="E10" s="64"/>
      <c r="F10" s="64"/>
      <c r="G10" s="64"/>
      <c r="H10" s="64"/>
    </row>
    <row r="11" spans="1:8" ht="15" customHeight="1" x14ac:dyDescent="0.3">
      <c r="A11" s="64" t="s">
        <v>4</v>
      </c>
      <c r="B11" s="64"/>
      <c r="C11" s="64"/>
      <c r="D11" s="64"/>
      <c r="E11" s="64"/>
      <c r="F11" s="64"/>
      <c r="G11" s="64"/>
      <c r="H11" s="64"/>
    </row>
    <row r="12" spans="1:8" ht="16.5" customHeight="1" x14ac:dyDescent="0.3">
      <c r="A12" s="66" t="s">
        <v>5</v>
      </c>
      <c r="B12" s="66"/>
      <c r="C12" s="66"/>
      <c r="D12" s="66"/>
      <c r="E12" s="66"/>
      <c r="F12" s="66"/>
      <c r="G12" s="66"/>
      <c r="H12" s="66"/>
    </row>
    <row r="13" spans="1:8" ht="16.5" customHeight="1" x14ac:dyDescent="0.3">
      <c r="A13" s="66" t="s">
        <v>105</v>
      </c>
      <c r="B13" s="66"/>
      <c r="C13" s="66"/>
      <c r="D13" s="66"/>
      <c r="E13" s="66"/>
      <c r="F13" s="66"/>
      <c r="G13" s="66"/>
      <c r="H13" s="66"/>
    </row>
    <row r="14" spans="1:8" ht="16.5" customHeight="1" x14ac:dyDescent="0.3">
      <c r="A14" s="65" t="s">
        <v>109</v>
      </c>
      <c r="B14" s="65"/>
      <c r="C14" s="65"/>
      <c r="D14" s="65"/>
      <c r="E14" s="65"/>
      <c r="F14" s="65"/>
      <c r="G14" s="65"/>
      <c r="H14" s="65"/>
    </row>
    <row r="15" spans="1:8" ht="26.25" customHeight="1" x14ac:dyDescent="0.25">
      <c r="A15" s="68" t="s">
        <v>6</v>
      </c>
      <c r="B15" s="68" t="s">
        <v>7</v>
      </c>
      <c r="C15" s="68" t="s">
        <v>8</v>
      </c>
      <c r="D15" s="68" t="s">
        <v>9</v>
      </c>
      <c r="E15" s="68" t="s">
        <v>10</v>
      </c>
      <c r="F15" s="68" t="s">
        <v>106</v>
      </c>
      <c r="G15" s="68" t="s">
        <v>107</v>
      </c>
      <c r="H15" s="68" t="s">
        <v>108</v>
      </c>
    </row>
    <row r="16" spans="1:8" ht="26.25" customHeight="1" x14ac:dyDescent="0.25">
      <c r="A16" s="69"/>
      <c r="B16" s="69"/>
      <c r="C16" s="69"/>
      <c r="D16" s="69"/>
      <c r="E16" s="69"/>
      <c r="F16" s="69"/>
      <c r="G16" s="69"/>
      <c r="H16" s="69"/>
    </row>
    <row r="17" spans="1:8" ht="26.25" customHeight="1" x14ac:dyDescent="0.25">
      <c r="A17" s="55">
        <v>1</v>
      </c>
      <c r="B17" s="55">
        <v>2</v>
      </c>
      <c r="C17" s="55">
        <v>3</v>
      </c>
      <c r="D17" s="55">
        <v>4</v>
      </c>
      <c r="E17" s="55">
        <v>5</v>
      </c>
      <c r="F17" s="55">
        <v>6</v>
      </c>
      <c r="G17" s="55">
        <v>7</v>
      </c>
      <c r="H17" s="55">
        <v>8</v>
      </c>
    </row>
    <row r="18" spans="1:8" ht="55.5" customHeight="1" x14ac:dyDescent="0.3">
      <c r="A18" s="18" t="s">
        <v>69</v>
      </c>
      <c r="B18" s="19" t="s">
        <v>70</v>
      </c>
      <c r="C18" s="20"/>
      <c r="D18" s="20"/>
      <c r="E18" s="20"/>
      <c r="F18" s="21">
        <f>F22+F30+F49+F63+F93+F104+F106+F111+F25</f>
        <v>25194.664929999999</v>
      </c>
      <c r="G18" s="21">
        <f>G22+G30+G49+G63+G93+G104+G106+G111+G25</f>
        <v>13209.391</v>
      </c>
      <c r="H18" s="21">
        <f>H22+H30+H49+H63+H93+H104+H106+H111+H25</f>
        <v>13833.315999999999</v>
      </c>
    </row>
    <row r="19" spans="1:8" ht="46.5" hidden="1" customHeight="1" x14ac:dyDescent="0.25">
      <c r="A19" s="22" t="s">
        <v>65</v>
      </c>
      <c r="B19" s="23" t="s">
        <v>71</v>
      </c>
      <c r="C19" s="20"/>
      <c r="D19" s="20"/>
      <c r="E19" s="20"/>
      <c r="F19" s="21">
        <f>F20</f>
        <v>0</v>
      </c>
      <c r="G19" s="21">
        <f t="shared" ref="G19:H19" si="0">G20</f>
        <v>0</v>
      </c>
      <c r="H19" s="21">
        <f t="shared" si="0"/>
        <v>0</v>
      </c>
    </row>
    <row r="20" spans="1:8" ht="56.25" hidden="1" x14ac:dyDescent="0.3">
      <c r="A20" s="18" t="s">
        <v>66</v>
      </c>
      <c r="B20" s="23" t="s">
        <v>72</v>
      </c>
      <c r="C20" s="20"/>
      <c r="D20" s="20"/>
      <c r="E20" s="20"/>
      <c r="F20" s="21">
        <f>F21</f>
        <v>0</v>
      </c>
      <c r="G20" s="21">
        <f t="shared" ref="G20:H20" si="1">G21</f>
        <v>0</v>
      </c>
      <c r="H20" s="21">
        <f t="shared" si="1"/>
        <v>0</v>
      </c>
    </row>
    <row r="21" spans="1:8" ht="37.5" hidden="1" x14ac:dyDescent="0.25">
      <c r="A21" s="28" t="s">
        <v>11</v>
      </c>
      <c r="B21" s="23" t="s">
        <v>72</v>
      </c>
      <c r="C21" s="20">
        <v>200</v>
      </c>
      <c r="D21" s="31" t="s">
        <v>13</v>
      </c>
      <c r="E21" s="31" t="s">
        <v>14</v>
      </c>
      <c r="F21" s="21">
        <v>0</v>
      </c>
      <c r="G21" s="21">
        <v>0</v>
      </c>
      <c r="H21" s="21">
        <v>0</v>
      </c>
    </row>
    <row r="22" spans="1:8" ht="37.5" x14ac:dyDescent="0.25">
      <c r="A22" s="22" t="s">
        <v>44</v>
      </c>
      <c r="B22" s="23" t="s">
        <v>114</v>
      </c>
      <c r="C22" s="20"/>
      <c r="D22" s="24"/>
      <c r="E22" s="24"/>
      <c r="F22" s="21">
        <f>F23</f>
        <v>552.88149999999996</v>
      </c>
      <c r="G22" s="21">
        <f t="shared" ref="G22:H22" si="2">G23</f>
        <v>0</v>
      </c>
      <c r="H22" s="21">
        <f t="shared" si="2"/>
        <v>0</v>
      </c>
    </row>
    <row r="23" spans="1:8" ht="37.5" x14ac:dyDescent="0.25">
      <c r="A23" s="52" t="s">
        <v>115</v>
      </c>
      <c r="B23" s="4" t="s">
        <v>116</v>
      </c>
      <c r="C23" s="19"/>
      <c r="D23" s="24"/>
      <c r="E23" s="24"/>
      <c r="F23" s="26">
        <f>F24</f>
        <v>552.88149999999996</v>
      </c>
      <c r="G23" s="26">
        <f t="shared" ref="G23:H23" si="3">G24</f>
        <v>0</v>
      </c>
      <c r="H23" s="26">
        <f t="shared" si="3"/>
        <v>0</v>
      </c>
    </row>
    <row r="24" spans="1:8" ht="37.5" x14ac:dyDescent="0.25">
      <c r="A24" s="53" t="s">
        <v>11</v>
      </c>
      <c r="B24" s="4" t="s">
        <v>116</v>
      </c>
      <c r="C24" s="19" t="s">
        <v>12</v>
      </c>
      <c r="D24" s="24" t="s">
        <v>13</v>
      </c>
      <c r="E24" s="24" t="s">
        <v>14</v>
      </c>
      <c r="F24" s="48">
        <v>552.88149999999996</v>
      </c>
      <c r="G24" s="32">
        <v>0</v>
      </c>
      <c r="H24" s="32">
        <v>0</v>
      </c>
    </row>
    <row r="25" spans="1:8" ht="31.5" customHeight="1" x14ac:dyDescent="0.25">
      <c r="A25" s="53" t="s">
        <v>127</v>
      </c>
      <c r="B25" s="60" t="s">
        <v>130</v>
      </c>
      <c r="C25" s="19"/>
      <c r="D25" s="24"/>
      <c r="E25" s="24"/>
      <c r="F25" s="48">
        <f>F26+F28</f>
        <v>1185.8609900000001</v>
      </c>
      <c r="G25" s="48">
        <f t="shared" ref="G25:H25" si="4">G26+G28</f>
        <v>0</v>
      </c>
      <c r="H25" s="48">
        <f t="shared" si="4"/>
        <v>0</v>
      </c>
    </row>
    <row r="26" spans="1:8" ht="59.25" customHeight="1" x14ac:dyDescent="0.25">
      <c r="A26" s="61" t="s">
        <v>128</v>
      </c>
      <c r="B26" s="60" t="s">
        <v>131</v>
      </c>
      <c r="C26" s="19"/>
      <c r="D26" s="24"/>
      <c r="E26" s="24"/>
      <c r="F26" s="48">
        <f>F27</f>
        <v>211</v>
      </c>
      <c r="G26" s="48">
        <f t="shared" ref="G26:H26" si="5">G27</f>
        <v>0</v>
      </c>
      <c r="H26" s="48">
        <f t="shared" si="5"/>
        <v>0</v>
      </c>
    </row>
    <row r="27" spans="1:8" ht="37.5" x14ac:dyDescent="0.25">
      <c r="A27" s="14" t="s">
        <v>11</v>
      </c>
      <c r="B27" s="60" t="s">
        <v>131</v>
      </c>
      <c r="C27" s="7" t="s">
        <v>12</v>
      </c>
      <c r="D27" s="6" t="s">
        <v>13</v>
      </c>
      <c r="E27" s="6" t="s">
        <v>14</v>
      </c>
      <c r="F27" s="48">
        <v>211</v>
      </c>
      <c r="G27" s="32">
        <v>0</v>
      </c>
      <c r="H27" s="32">
        <v>0</v>
      </c>
    </row>
    <row r="28" spans="1:8" ht="62.25" customHeight="1" x14ac:dyDescent="0.25">
      <c r="A28" s="14" t="s">
        <v>129</v>
      </c>
      <c r="B28" s="62" t="s">
        <v>132</v>
      </c>
      <c r="C28" s="7"/>
      <c r="D28" s="6"/>
      <c r="E28" s="6"/>
      <c r="F28" s="48">
        <f>F29</f>
        <v>974.86099000000002</v>
      </c>
      <c r="G28" s="48">
        <f t="shared" ref="G28:H28" si="6">G29</f>
        <v>0</v>
      </c>
      <c r="H28" s="48">
        <f t="shared" si="6"/>
        <v>0</v>
      </c>
    </row>
    <row r="29" spans="1:8" ht="37.5" x14ac:dyDescent="0.25">
      <c r="A29" s="14" t="s">
        <v>11</v>
      </c>
      <c r="B29" s="62" t="s">
        <v>132</v>
      </c>
      <c r="C29" s="7" t="s">
        <v>12</v>
      </c>
      <c r="D29" s="6" t="s">
        <v>13</v>
      </c>
      <c r="E29" s="6" t="s">
        <v>14</v>
      </c>
      <c r="F29" s="48">
        <v>974.86099000000002</v>
      </c>
      <c r="G29" s="32">
        <v>0</v>
      </c>
      <c r="H29" s="32">
        <v>0</v>
      </c>
    </row>
    <row r="30" spans="1:8" ht="43.5" customHeight="1" x14ac:dyDescent="0.25">
      <c r="A30" s="29" t="s">
        <v>45</v>
      </c>
      <c r="B30" s="24" t="s">
        <v>73</v>
      </c>
      <c r="C30" s="20"/>
      <c r="D30" s="20"/>
      <c r="E30" s="20"/>
      <c r="F30" s="21">
        <f>F31+F35+F39+F43+F37+F41+F47+F33+F45</f>
        <v>9106.7465499999998</v>
      </c>
      <c r="G30" s="21">
        <f t="shared" ref="G30:H30" si="7">G31+G35+G39+G43+G37+G41+G47+G33+G45</f>
        <v>4395.1090000000004</v>
      </c>
      <c r="H30" s="21">
        <f t="shared" si="7"/>
        <v>4422.6849999999995</v>
      </c>
    </row>
    <row r="31" spans="1:8" ht="43.5" customHeight="1" x14ac:dyDescent="0.25">
      <c r="A31" s="25" t="s">
        <v>29</v>
      </c>
      <c r="B31" s="24" t="s">
        <v>74</v>
      </c>
      <c r="C31" s="20"/>
      <c r="D31" s="20"/>
      <c r="E31" s="20"/>
      <c r="F31" s="21">
        <f>F32</f>
        <v>196</v>
      </c>
      <c r="G31" s="21">
        <f t="shared" ref="G31:H31" si="8">G32</f>
        <v>440</v>
      </c>
      <c r="H31" s="21">
        <f t="shared" si="8"/>
        <v>440</v>
      </c>
    </row>
    <row r="32" spans="1:8" ht="43.5" customHeight="1" x14ac:dyDescent="0.25">
      <c r="A32" s="25" t="s">
        <v>11</v>
      </c>
      <c r="B32" s="24" t="s">
        <v>74</v>
      </c>
      <c r="C32" s="23" t="s">
        <v>12</v>
      </c>
      <c r="D32" s="23" t="s">
        <v>14</v>
      </c>
      <c r="E32" s="23" t="s">
        <v>30</v>
      </c>
      <c r="F32" s="48">
        <v>196</v>
      </c>
      <c r="G32" s="48">
        <v>440</v>
      </c>
      <c r="H32" s="48">
        <v>440</v>
      </c>
    </row>
    <row r="33" spans="1:8" ht="43.5" customHeight="1" x14ac:dyDescent="0.25">
      <c r="A33" s="5" t="s">
        <v>103</v>
      </c>
      <c r="B33" s="24" t="s">
        <v>102</v>
      </c>
      <c r="C33" s="23"/>
      <c r="D33" s="23"/>
      <c r="E33" s="23"/>
      <c r="F33" s="48">
        <f>F34</f>
        <v>0</v>
      </c>
      <c r="G33" s="48">
        <f t="shared" ref="G33:H33" si="9">G34</f>
        <v>220</v>
      </c>
      <c r="H33" s="48">
        <f t="shared" si="9"/>
        <v>220</v>
      </c>
    </row>
    <row r="34" spans="1:8" ht="43.5" customHeight="1" x14ac:dyDescent="0.25">
      <c r="A34" s="25" t="s">
        <v>11</v>
      </c>
      <c r="B34" s="24" t="s">
        <v>102</v>
      </c>
      <c r="C34" s="23" t="s">
        <v>12</v>
      </c>
      <c r="D34" s="23" t="s">
        <v>18</v>
      </c>
      <c r="E34" s="23" t="s">
        <v>110</v>
      </c>
      <c r="F34" s="48">
        <v>0</v>
      </c>
      <c r="G34" s="48">
        <v>220</v>
      </c>
      <c r="H34" s="48">
        <v>220</v>
      </c>
    </row>
    <row r="35" spans="1:8" ht="43.5" customHeight="1" x14ac:dyDescent="0.25">
      <c r="A35" s="30" t="s">
        <v>17</v>
      </c>
      <c r="B35" s="24" t="s">
        <v>75</v>
      </c>
      <c r="C35" s="20"/>
      <c r="D35" s="20"/>
      <c r="E35" s="20"/>
      <c r="F35" s="21">
        <f>F36</f>
        <v>444.22</v>
      </c>
      <c r="G35" s="27">
        <f>G36</f>
        <v>275.25</v>
      </c>
      <c r="H35" s="27">
        <f>H36</f>
        <v>282.7</v>
      </c>
    </row>
    <row r="36" spans="1:8" ht="55.5" customHeight="1" x14ac:dyDescent="0.25">
      <c r="A36" s="25" t="s">
        <v>11</v>
      </c>
      <c r="B36" s="24" t="s">
        <v>75</v>
      </c>
      <c r="C36" s="20">
        <v>200</v>
      </c>
      <c r="D36" s="31" t="s">
        <v>18</v>
      </c>
      <c r="E36" s="31" t="s">
        <v>19</v>
      </c>
      <c r="F36" s="48">
        <v>444.22</v>
      </c>
      <c r="G36" s="48">
        <v>275.25</v>
      </c>
      <c r="H36" s="48">
        <v>282.7</v>
      </c>
    </row>
    <row r="37" spans="1:8" ht="49.5" customHeight="1" x14ac:dyDescent="0.25">
      <c r="A37" s="30" t="s">
        <v>22</v>
      </c>
      <c r="B37" s="24" t="s">
        <v>76</v>
      </c>
      <c r="C37" s="20"/>
      <c r="D37" s="31"/>
      <c r="E37" s="31"/>
      <c r="F37" s="21">
        <f>F38</f>
        <v>9.0660000000000007</v>
      </c>
      <c r="G37" s="32">
        <f>G38</f>
        <v>5.5060000000000002</v>
      </c>
      <c r="H37" s="32">
        <f>H38</f>
        <v>5.6520000000000001</v>
      </c>
    </row>
    <row r="38" spans="1:8" ht="48" customHeight="1" x14ac:dyDescent="0.25">
      <c r="A38" s="25" t="s">
        <v>11</v>
      </c>
      <c r="B38" s="24" t="s">
        <v>76</v>
      </c>
      <c r="C38" s="20">
        <v>200</v>
      </c>
      <c r="D38" s="31" t="s">
        <v>18</v>
      </c>
      <c r="E38" s="31" t="s">
        <v>19</v>
      </c>
      <c r="F38" s="48">
        <v>9.0660000000000007</v>
      </c>
      <c r="G38" s="48">
        <v>5.5060000000000002</v>
      </c>
      <c r="H38" s="48">
        <v>5.6520000000000001</v>
      </c>
    </row>
    <row r="39" spans="1:8" ht="56.25" x14ac:dyDescent="0.25">
      <c r="A39" s="30" t="s">
        <v>20</v>
      </c>
      <c r="B39" s="24" t="s">
        <v>77</v>
      </c>
      <c r="C39" s="20"/>
      <c r="D39" s="20"/>
      <c r="E39" s="20"/>
      <c r="F39" s="21">
        <f>F40</f>
        <v>597.79</v>
      </c>
      <c r="G39" s="32">
        <f>G40</f>
        <v>642.24</v>
      </c>
      <c r="H39" s="32">
        <f>H40</f>
        <v>659.61599999999999</v>
      </c>
    </row>
    <row r="40" spans="1:8" ht="37.5" x14ac:dyDescent="0.25">
      <c r="A40" s="25" t="s">
        <v>11</v>
      </c>
      <c r="B40" s="24" t="s">
        <v>77</v>
      </c>
      <c r="C40" s="20">
        <v>200</v>
      </c>
      <c r="D40" s="31" t="s">
        <v>18</v>
      </c>
      <c r="E40" s="31" t="s">
        <v>19</v>
      </c>
      <c r="F40" s="48">
        <v>597.79</v>
      </c>
      <c r="G40" s="48">
        <v>642.24</v>
      </c>
      <c r="H40" s="48">
        <v>659.61599999999999</v>
      </c>
    </row>
    <row r="41" spans="1:8" ht="59.25" customHeight="1" x14ac:dyDescent="0.25">
      <c r="A41" s="30" t="s">
        <v>23</v>
      </c>
      <c r="B41" s="24" t="s">
        <v>78</v>
      </c>
      <c r="C41" s="20"/>
      <c r="D41" s="31"/>
      <c r="E41" s="31"/>
      <c r="F41" s="21">
        <f>F42</f>
        <v>31.384</v>
      </c>
      <c r="G41" s="21">
        <f>G42</f>
        <v>32.113</v>
      </c>
      <c r="H41" s="21">
        <f>H42</f>
        <v>34.716999999999999</v>
      </c>
    </row>
    <row r="42" spans="1:8" ht="45" customHeight="1" x14ac:dyDescent="0.25">
      <c r="A42" s="25" t="s">
        <v>11</v>
      </c>
      <c r="B42" s="24" t="s">
        <v>78</v>
      </c>
      <c r="C42" s="20">
        <v>200</v>
      </c>
      <c r="D42" s="31" t="s">
        <v>18</v>
      </c>
      <c r="E42" s="31" t="s">
        <v>19</v>
      </c>
      <c r="F42" s="48">
        <v>31.384</v>
      </c>
      <c r="G42" s="48">
        <v>32.113</v>
      </c>
      <c r="H42" s="48">
        <v>34.716999999999999</v>
      </c>
    </row>
    <row r="43" spans="1:8" ht="47.25" customHeight="1" x14ac:dyDescent="0.25">
      <c r="A43" s="30" t="s">
        <v>21</v>
      </c>
      <c r="B43" s="24" t="s">
        <v>79</v>
      </c>
      <c r="C43" s="20"/>
      <c r="D43" s="20"/>
      <c r="E43" s="20"/>
      <c r="F43" s="21">
        <f>F44</f>
        <v>3620.5336299999999</v>
      </c>
      <c r="G43" s="32">
        <f>G44</f>
        <v>2780</v>
      </c>
      <c r="H43" s="32">
        <f>H44</f>
        <v>2780</v>
      </c>
    </row>
    <row r="44" spans="1:8" ht="48" customHeight="1" x14ac:dyDescent="0.25">
      <c r="A44" s="25" t="s">
        <v>11</v>
      </c>
      <c r="B44" s="24" t="s">
        <v>79</v>
      </c>
      <c r="C44" s="20">
        <v>200</v>
      </c>
      <c r="D44" s="31" t="s">
        <v>18</v>
      </c>
      <c r="E44" s="31" t="s">
        <v>19</v>
      </c>
      <c r="F44" s="48">
        <v>3620.5336299999999</v>
      </c>
      <c r="G44" s="48">
        <v>2780</v>
      </c>
      <c r="H44" s="48">
        <v>2780</v>
      </c>
    </row>
    <row r="45" spans="1:8" ht="42.75" customHeight="1" x14ac:dyDescent="0.25">
      <c r="A45" s="5" t="s">
        <v>111</v>
      </c>
      <c r="B45" s="50" t="s">
        <v>112</v>
      </c>
      <c r="C45" s="20"/>
      <c r="D45" s="31"/>
      <c r="E45" s="31"/>
      <c r="F45" s="48">
        <f>F46</f>
        <v>2964.7</v>
      </c>
      <c r="G45" s="48">
        <f t="shared" ref="G45:H45" si="10">G46</f>
        <v>0</v>
      </c>
      <c r="H45" s="48">
        <f t="shared" si="10"/>
        <v>0</v>
      </c>
    </row>
    <row r="46" spans="1:8" ht="45" customHeight="1" x14ac:dyDescent="0.25">
      <c r="A46" s="5" t="s">
        <v>11</v>
      </c>
      <c r="B46" s="50" t="s">
        <v>112</v>
      </c>
      <c r="C46" s="20">
        <v>200</v>
      </c>
      <c r="D46" s="31" t="s">
        <v>18</v>
      </c>
      <c r="E46" s="31" t="s">
        <v>19</v>
      </c>
      <c r="F46" s="48">
        <v>2964.7</v>
      </c>
      <c r="G46" s="48">
        <v>0</v>
      </c>
      <c r="H46" s="48">
        <v>0</v>
      </c>
    </row>
    <row r="47" spans="1:8" ht="45.75" customHeight="1" x14ac:dyDescent="0.25">
      <c r="A47" s="30" t="s">
        <v>24</v>
      </c>
      <c r="B47" s="49" t="s">
        <v>120</v>
      </c>
      <c r="C47" s="20"/>
      <c r="D47" s="31"/>
      <c r="E47" s="31"/>
      <c r="F47" s="21">
        <f>F48</f>
        <v>1243.0529200000001</v>
      </c>
      <c r="G47" s="21">
        <f t="shared" ref="G47:H47" si="11">G48</f>
        <v>0</v>
      </c>
      <c r="H47" s="21">
        <f t="shared" si="11"/>
        <v>0</v>
      </c>
    </row>
    <row r="48" spans="1:8" ht="44.25" customHeight="1" x14ac:dyDescent="0.25">
      <c r="A48" s="25" t="s">
        <v>11</v>
      </c>
      <c r="B48" s="49" t="s">
        <v>120</v>
      </c>
      <c r="C48" s="20">
        <v>200</v>
      </c>
      <c r="D48" s="31" t="s">
        <v>18</v>
      </c>
      <c r="E48" s="31" t="s">
        <v>19</v>
      </c>
      <c r="F48" s="48">
        <v>1243.0529200000001</v>
      </c>
      <c r="G48" s="32">
        <v>0</v>
      </c>
      <c r="H48" s="32">
        <v>0</v>
      </c>
    </row>
    <row r="49" spans="1:8" ht="46.5" customHeight="1" x14ac:dyDescent="0.25">
      <c r="A49" s="9" t="s">
        <v>46</v>
      </c>
      <c r="B49" s="24" t="s">
        <v>80</v>
      </c>
      <c r="C49" s="20"/>
      <c r="D49" s="20"/>
      <c r="E49" s="20"/>
      <c r="F49" s="21">
        <f>F50+F53+F55+F57+F59+F61</f>
        <v>5780.9801900000002</v>
      </c>
      <c r="G49" s="21">
        <f t="shared" ref="G49:H49" si="12">G50+G53+G55+G57+G59+G61</f>
        <v>2834.482</v>
      </c>
      <c r="H49" s="21">
        <f t="shared" si="12"/>
        <v>3071.7310000000002</v>
      </c>
    </row>
    <row r="50" spans="1:8" ht="24.75" customHeight="1" x14ac:dyDescent="0.25">
      <c r="A50" s="33" t="s">
        <v>47</v>
      </c>
      <c r="B50" s="24" t="s">
        <v>81</v>
      </c>
      <c r="C50" s="20"/>
      <c r="D50" s="20"/>
      <c r="E50" s="20"/>
      <c r="F50" s="21">
        <f>F51+F52</f>
        <v>4665.3021600000002</v>
      </c>
      <c r="G50" s="21">
        <f>G51+G52</f>
        <v>1864.482</v>
      </c>
      <c r="H50" s="21">
        <f>H51+H52</f>
        <v>2101.7310000000002</v>
      </c>
    </row>
    <row r="51" spans="1:8" ht="43.5" customHeight="1" x14ac:dyDescent="0.25">
      <c r="A51" s="25" t="s">
        <v>11</v>
      </c>
      <c r="B51" s="24" t="s">
        <v>81</v>
      </c>
      <c r="C51" s="34" t="s">
        <v>12</v>
      </c>
      <c r="D51" s="23" t="s">
        <v>13</v>
      </c>
      <c r="E51" s="23" t="s">
        <v>14</v>
      </c>
      <c r="F51" s="48">
        <v>4665.2705500000002</v>
      </c>
      <c r="G51" s="48">
        <v>1863.482</v>
      </c>
      <c r="H51" s="48">
        <v>2100.7310000000002</v>
      </c>
    </row>
    <row r="52" spans="1:8" ht="18.75" x14ac:dyDescent="0.25">
      <c r="A52" s="37" t="s">
        <v>25</v>
      </c>
      <c r="B52" s="24" t="s">
        <v>81</v>
      </c>
      <c r="C52" s="4" t="s">
        <v>26</v>
      </c>
      <c r="D52" s="23" t="s">
        <v>13</v>
      </c>
      <c r="E52" s="23" t="s">
        <v>14</v>
      </c>
      <c r="F52" s="48">
        <v>3.1609999999999999E-2</v>
      </c>
      <c r="G52" s="48">
        <v>1</v>
      </c>
      <c r="H52" s="48">
        <v>1</v>
      </c>
    </row>
    <row r="53" spans="1:8" ht="27.75" customHeight="1" x14ac:dyDescent="0.25">
      <c r="A53" s="25" t="s">
        <v>48</v>
      </c>
      <c r="B53" s="24" t="s">
        <v>82</v>
      </c>
      <c r="C53" s="23"/>
      <c r="D53" s="23"/>
      <c r="E53" s="23"/>
      <c r="F53" s="21">
        <f>F54</f>
        <v>0</v>
      </c>
      <c r="G53" s="32">
        <f>G54</f>
        <v>100</v>
      </c>
      <c r="H53" s="32">
        <f>H54</f>
        <v>100</v>
      </c>
    </row>
    <row r="54" spans="1:8" ht="39.75" customHeight="1" x14ac:dyDescent="0.25">
      <c r="A54" s="25" t="s">
        <v>11</v>
      </c>
      <c r="B54" s="24" t="s">
        <v>82</v>
      </c>
      <c r="C54" s="34" t="s">
        <v>12</v>
      </c>
      <c r="D54" s="23" t="s">
        <v>13</v>
      </c>
      <c r="E54" s="23" t="s">
        <v>14</v>
      </c>
      <c r="F54" s="46">
        <v>0</v>
      </c>
      <c r="G54" s="46">
        <v>100</v>
      </c>
      <c r="H54" s="46">
        <v>100</v>
      </c>
    </row>
    <row r="55" spans="1:8" ht="24" customHeight="1" x14ac:dyDescent="0.25">
      <c r="A55" s="33" t="s">
        <v>35</v>
      </c>
      <c r="B55" s="24" t="s">
        <v>83</v>
      </c>
      <c r="C55" s="23"/>
      <c r="D55" s="23"/>
      <c r="E55" s="23"/>
      <c r="F55" s="21">
        <f>F56</f>
        <v>71.400000000000006</v>
      </c>
      <c r="G55" s="32">
        <f>G56</f>
        <v>240</v>
      </c>
      <c r="H55" s="32">
        <f>H56</f>
        <v>240</v>
      </c>
    </row>
    <row r="56" spans="1:8" ht="50.25" customHeight="1" x14ac:dyDescent="0.25">
      <c r="A56" s="25" t="s">
        <v>11</v>
      </c>
      <c r="B56" s="24" t="s">
        <v>83</v>
      </c>
      <c r="C56" s="34" t="s">
        <v>12</v>
      </c>
      <c r="D56" s="23" t="s">
        <v>13</v>
      </c>
      <c r="E56" s="23" t="s">
        <v>14</v>
      </c>
      <c r="F56" s="48">
        <v>71.400000000000006</v>
      </c>
      <c r="G56" s="48">
        <v>240</v>
      </c>
      <c r="H56" s="48">
        <v>240</v>
      </c>
    </row>
    <row r="57" spans="1:8" ht="0.75" hidden="1" customHeight="1" x14ac:dyDescent="0.25">
      <c r="A57" s="25" t="s">
        <v>49</v>
      </c>
      <c r="B57" s="6" t="s">
        <v>84</v>
      </c>
      <c r="C57" s="34"/>
      <c r="D57" s="23"/>
      <c r="E57" s="23"/>
      <c r="F57" s="21">
        <f>F58</f>
        <v>0</v>
      </c>
      <c r="G57" s="21">
        <f>G58</f>
        <v>0</v>
      </c>
      <c r="H57" s="21">
        <f>H58</f>
        <v>0</v>
      </c>
    </row>
    <row r="58" spans="1:8" ht="38.25" hidden="1" customHeight="1" x14ac:dyDescent="0.25">
      <c r="A58" s="25" t="s">
        <v>11</v>
      </c>
      <c r="B58" s="6" t="s">
        <v>84</v>
      </c>
      <c r="C58" s="4" t="s">
        <v>12</v>
      </c>
      <c r="D58" s="3" t="s">
        <v>13</v>
      </c>
      <c r="E58" s="3" t="s">
        <v>14</v>
      </c>
      <c r="F58" s="21">
        <v>0</v>
      </c>
      <c r="G58" s="32">
        <v>0</v>
      </c>
      <c r="H58" s="32">
        <v>0</v>
      </c>
    </row>
    <row r="59" spans="1:8" ht="26.25" customHeight="1" x14ac:dyDescent="0.25">
      <c r="A59" s="33" t="s">
        <v>36</v>
      </c>
      <c r="B59" s="24" t="s">
        <v>85</v>
      </c>
      <c r="C59" s="23"/>
      <c r="D59" s="23"/>
      <c r="E59" s="23"/>
      <c r="F59" s="21">
        <f>F60</f>
        <v>936.96600000000001</v>
      </c>
      <c r="G59" s="21">
        <f>G60</f>
        <v>630</v>
      </c>
      <c r="H59" s="21">
        <f>H60</f>
        <v>630</v>
      </c>
    </row>
    <row r="60" spans="1:8" ht="41.25" customHeight="1" x14ac:dyDescent="0.25">
      <c r="A60" s="25" t="s">
        <v>11</v>
      </c>
      <c r="B60" s="24" t="s">
        <v>85</v>
      </c>
      <c r="C60" s="34" t="s">
        <v>12</v>
      </c>
      <c r="D60" s="23" t="s">
        <v>13</v>
      </c>
      <c r="E60" s="23" t="s">
        <v>14</v>
      </c>
      <c r="F60" s="48">
        <v>936.96600000000001</v>
      </c>
      <c r="G60" s="48">
        <v>630</v>
      </c>
      <c r="H60" s="48">
        <v>630</v>
      </c>
    </row>
    <row r="61" spans="1:8" ht="41.25" customHeight="1" x14ac:dyDescent="0.25">
      <c r="A61" s="5" t="s">
        <v>113</v>
      </c>
      <c r="B61" s="51" t="s">
        <v>121</v>
      </c>
      <c r="C61" s="34"/>
      <c r="D61" s="23"/>
      <c r="E61" s="23"/>
      <c r="F61" s="48">
        <f>F62</f>
        <v>107.31202999999999</v>
      </c>
      <c r="G61" s="48">
        <f t="shared" ref="G61:H61" si="13">G62</f>
        <v>0</v>
      </c>
      <c r="H61" s="48">
        <f t="shared" si="13"/>
        <v>0</v>
      </c>
    </row>
    <row r="62" spans="1:8" ht="41.25" customHeight="1" x14ac:dyDescent="0.25">
      <c r="A62" s="5" t="s">
        <v>11</v>
      </c>
      <c r="B62" s="51" t="s">
        <v>121</v>
      </c>
      <c r="C62" s="34" t="s">
        <v>12</v>
      </c>
      <c r="D62" s="23" t="s">
        <v>18</v>
      </c>
      <c r="E62" s="23" t="s">
        <v>33</v>
      </c>
      <c r="F62" s="47">
        <v>107.31202999999999</v>
      </c>
      <c r="G62" s="48">
        <v>0</v>
      </c>
      <c r="H62" s="48">
        <v>0</v>
      </c>
    </row>
    <row r="63" spans="1:8" ht="41.25" customHeight="1" x14ac:dyDescent="0.25">
      <c r="A63" s="9" t="s">
        <v>50</v>
      </c>
      <c r="B63" s="24" t="s">
        <v>86</v>
      </c>
      <c r="C63" s="34"/>
      <c r="D63" s="23"/>
      <c r="E63" s="23"/>
      <c r="F63" s="21">
        <f>F64+F68+F71+F75+F79+F73+F90+F77+F84+F88+F82</f>
        <v>4931.8662099999992</v>
      </c>
      <c r="G63" s="21">
        <f>G64+G68+G71+G75+G79+G73+G90+G77+G84</f>
        <v>4089.4</v>
      </c>
      <c r="H63" s="21">
        <f>H64+H68+H71+H75+H79+H73+H90+H77+H84</f>
        <v>4121.5</v>
      </c>
    </row>
    <row r="64" spans="1:8" ht="24" customHeight="1" x14ac:dyDescent="0.25">
      <c r="A64" s="28" t="s">
        <v>51</v>
      </c>
      <c r="B64" s="24" t="s">
        <v>87</v>
      </c>
      <c r="C64" s="23"/>
      <c r="D64" s="23"/>
      <c r="E64" s="23"/>
      <c r="F64" s="21">
        <f>F65+F66+F67</f>
        <v>3197.5659800000003</v>
      </c>
      <c r="G64" s="21">
        <f t="shared" ref="G64:H64" si="14">G65+G66+G67</f>
        <v>3075</v>
      </c>
      <c r="H64" s="21">
        <f t="shared" si="14"/>
        <v>3075</v>
      </c>
    </row>
    <row r="65" spans="1:8" ht="79.5" customHeight="1" x14ac:dyDescent="0.25">
      <c r="A65" s="35" t="s">
        <v>37</v>
      </c>
      <c r="B65" s="24" t="s">
        <v>87</v>
      </c>
      <c r="C65" s="36" t="s">
        <v>31</v>
      </c>
      <c r="D65" s="23" t="s">
        <v>27</v>
      </c>
      <c r="E65" s="23" t="s">
        <v>18</v>
      </c>
      <c r="F65" s="47">
        <v>1734.0558100000001</v>
      </c>
      <c r="G65" s="47">
        <v>2037.5</v>
      </c>
      <c r="H65" s="47">
        <v>2037.5</v>
      </c>
    </row>
    <row r="66" spans="1:8" ht="49.5" customHeight="1" x14ac:dyDescent="0.25">
      <c r="A66" s="35" t="s">
        <v>11</v>
      </c>
      <c r="B66" s="24" t="s">
        <v>87</v>
      </c>
      <c r="C66" s="34" t="s">
        <v>12</v>
      </c>
      <c r="D66" s="23" t="s">
        <v>27</v>
      </c>
      <c r="E66" s="23" t="s">
        <v>18</v>
      </c>
      <c r="F66" s="47">
        <v>1386.5470800000001</v>
      </c>
      <c r="G66" s="47">
        <v>953</v>
      </c>
      <c r="H66" s="47">
        <v>953</v>
      </c>
    </row>
    <row r="67" spans="1:8" ht="23.25" customHeight="1" x14ac:dyDescent="0.25">
      <c r="A67" s="37" t="s">
        <v>25</v>
      </c>
      <c r="B67" s="24" t="s">
        <v>87</v>
      </c>
      <c r="C67" s="34" t="s">
        <v>26</v>
      </c>
      <c r="D67" s="23" t="s">
        <v>27</v>
      </c>
      <c r="E67" s="23" t="s">
        <v>18</v>
      </c>
      <c r="F67" s="47">
        <v>76.963089999999994</v>
      </c>
      <c r="G67" s="47">
        <v>84.5</v>
      </c>
      <c r="H67" s="47">
        <v>84.5</v>
      </c>
    </row>
    <row r="68" spans="1:8" ht="49.5" customHeight="1" x14ac:dyDescent="0.25">
      <c r="A68" s="25" t="s">
        <v>52</v>
      </c>
      <c r="B68" s="24" t="s">
        <v>88</v>
      </c>
      <c r="C68" s="38"/>
      <c r="D68" s="23"/>
      <c r="E68" s="23"/>
      <c r="F68" s="21">
        <f>F69+F70</f>
        <v>545.50699999999995</v>
      </c>
      <c r="G68" s="21">
        <f t="shared" ref="G68:H68" si="15">G69+G70</f>
        <v>391</v>
      </c>
      <c r="H68" s="21">
        <f t="shared" si="15"/>
        <v>391</v>
      </c>
    </row>
    <row r="69" spans="1:8" ht="88.5" customHeight="1" x14ac:dyDescent="0.25">
      <c r="A69" s="35" t="s">
        <v>37</v>
      </c>
      <c r="B69" s="24" t="s">
        <v>88</v>
      </c>
      <c r="C69" s="36" t="s">
        <v>31</v>
      </c>
      <c r="D69" s="23" t="s">
        <v>27</v>
      </c>
      <c r="E69" s="23" t="s">
        <v>18</v>
      </c>
      <c r="F69" s="47">
        <v>545.41449</v>
      </c>
      <c r="G69" s="47">
        <v>391</v>
      </c>
      <c r="H69" s="47">
        <v>391</v>
      </c>
    </row>
    <row r="70" spans="1:8" ht="26.25" customHeight="1" x14ac:dyDescent="0.25">
      <c r="A70" s="12" t="s">
        <v>25</v>
      </c>
      <c r="B70" s="24" t="s">
        <v>88</v>
      </c>
      <c r="C70" s="11" t="s">
        <v>26</v>
      </c>
      <c r="D70" s="3" t="s">
        <v>27</v>
      </c>
      <c r="E70" s="3" t="s">
        <v>18</v>
      </c>
      <c r="F70" s="47">
        <v>9.2509999999999995E-2</v>
      </c>
      <c r="G70" s="47">
        <v>0</v>
      </c>
      <c r="H70" s="47">
        <v>0</v>
      </c>
    </row>
    <row r="71" spans="1:8" ht="26.25" customHeight="1" x14ac:dyDescent="0.25">
      <c r="A71" s="33" t="s">
        <v>53</v>
      </c>
      <c r="B71" s="24" t="s">
        <v>89</v>
      </c>
      <c r="C71" s="23"/>
      <c r="D71" s="23"/>
      <c r="E71" s="23"/>
      <c r="F71" s="21">
        <f t="shared" ref="F71:H71" si="16">F72</f>
        <v>0</v>
      </c>
      <c r="G71" s="32">
        <f t="shared" si="16"/>
        <v>10</v>
      </c>
      <c r="H71" s="32">
        <f t="shared" si="16"/>
        <v>10</v>
      </c>
    </row>
    <row r="72" spans="1:8" ht="24.75" customHeight="1" x14ac:dyDescent="0.25">
      <c r="A72" s="37" t="s">
        <v>25</v>
      </c>
      <c r="B72" s="24" t="s">
        <v>89</v>
      </c>
      <c r="C72" s="34" t="s">
        <v>26</v>
      </c>
      <c r="D72" s="23" t="s">
        <v>27</v>
      </c>
      <c r="E72" s="23" t="s">
        <v>28</v>
      </c>
      <c r="F72" s="32">
        <v>0</v>
      </c>
      <c r="G72" s="32">
        <v>10</v>
      </c>
      <c r="H72" s="32">
        <v>10</v>
      </c>
    </row>
    <row r="73" spans="1:8" ht="37.5" x14ac:dyDescent="0.25">
      <c r="A73" s="39" t="s">
        <v>54</v>
      </c>
      <c r="B73" s="24" t="s">
        <v>90</v>
      </c>
      <c r="C73" s="34"/>
      <c r="D73" s="23"/>
      <c r="E73" s="23"/>
      <c r="F73" s="21">
        <f>F74</f>
        <v>49</v>
      </c>
      <c r="G73" s="21">
        <f>G74</f>
        <v>100</v>
      </c>
      <c r="H73" s="21">
        <f>H74</f>
        <v>100</v>
      </c>
    </row>
    <row r="74" spans="1:8" ht="37.5" x14ac:dyDescent="0.25">
      <c r="A74" s="25" t="s">
        <v>11</v>
      </c>
      <c r="B74" s="24" t="s">
        <v>90</v>
      </c>
      <c r="C74" s="34" t="s">
        <v>12</v>
      </c>
      <c r="D74" s="23" t="s">
        <v>18</v>
      </c>
      <c r="E74" s="23" t="s">
        <v>33</v>
      </c>
      <c r="F74" s="47">
        <v>49</v>
      </c>
      <c r="G74" s="47">
        <v>100</v>
      </c>
      <c r="H74" s="47">
        <v>100</v>
      </c>
    </row>
    <row r="75" spans="1:8" ht="30" customHeight="1" x14ac:dyDescent="0.25">
      <c r="A75" s="33" t="s">
        <v>55</v>
      </c>
      <c r="B75" s="24" t="s">
        <v>91</v>
      </c>
      <c r="C75" s="34"/>
      <c r="D75" s="23"/>
      <c r="E75" s="23"/>
      <c r="F75" s="21">
        <f>F76</f>
        <v>182</v>
      </c>
      <c r="G75" s="21">
        <f>G76</f>
        <v>30</v>
      </c>
      <c r="H75" s="21">
        <f>H76</f>
        <v>30</v>
      </c>
    </row>
    <row r="76" spans="1:8" ht="45" customHeight="1" x14ac:dyDescent="0.25">
      <c r="A76" s="25" t="s">
        <v>11</v>
      </c>
      <c r="B76" s="24" t="s">
        <v>91</v>
      </c>
      <c r="C76" s="34" t="s">
        <v>12</v>
      </c>
      <c r="D76" s="23" t="s">
        <v>27</v>
      </c>
      <c r="E76" s="23" t="s">
        <v>32</v>
      </c>
      <c r="F76" s="47">
        <v>182</v>
      </c>
      <c r="G76" s="47">
        <v>30</v>
      </c>
      <c r="H76" s="47">
        <v>30</v>
      </c>
    </row>
    <row r="77" spans="1:8" ht="45" customHeight="1" x14ac:dyDescent="0.25">
      <c r="A77" s="5" t="s">
        <v>122</v>
      </c>
      <c r="B77" s="56" t="s">
        <v>123</v>
      </c>
      <c r="C77" s="34"/>
      <c r="D77" s="23"/>
      <c r="E77" s="23"/>
      <c r="F77" s="47">
        <f>F78</f>
        <v>345</v>
      </c>
      <c r="G77" s="47">
        <f t="shared" ref="G77:H77" si="17">G78</f>
        <v>0</v>
      </c>
      <c r="H77" s="47">
        <f t="shared" si="17"/>
        <v>0</v>
      </c>
    </row>
    <row r="78" spans="1:8" ht="45" customHeight="1" x14ac:dyDescent="0.25">
      <c r="A78" s="5" t="s">
        <v>11</v>
      </c>
      <c r="B78" s="56" t="s">
        <v>123</v>
      </c>
      <c r="C78" s="34" t="s">
        <v>12</v>
      </c>
      <c r="D78" s="23" t="s">
        <v>18</v>
      </c>
      <c r="E78" s="23" t="s">
        <v>33</v>
      </c>
      <c r="F78" s="47">
        <v>345</v>
      </c>
      <c r="G78" s="47">
        <v>0</v>
      </c>
      <c r="H78" s="47">
        <v>0</v>
      </c>
    </row>
    <row r="79" spans="1:8" ht="36.75" customHeight="1" x14ac:dyDescent="0.25">
      <c r="A79" s="35" t="s">
        <v>67</v>
      </c>
      <c r="B79" s="6" t="s">
        <v>92</v>
      </c>
      <c r="C79" s="34"/>
      <c r="D79" s="23"/>
      <c r="E79" s="23"/>
      <c r="F79" s="21">
        <f>F80+F81</f>
        <v>126.745</v>
      </c>
      <c r="G79" s="21">
        <f>G80+G81</f>
        <v>130</v>
      </c>
      <c r="H79" s="21">
        <f>H80+H81</f>
        <v>130</v>
      </c>
    </row>
    <row r="80" spans="1:8" ht="35.25" customHeight="1" x14ac:dyDescent="0.25">
      <c r="A80" s="25" t="s">
        <v>11</v>
      </c>
      <c r="B80" s="6" t="s">
        <v>92</v>
      </c>
      <c r="C80" s="34" t="s">
        <v>12</v>
      </c>
      <c r="D80" s="23" t="s">
        <v>27</v>
      </c>
      <c r="E80" s="23" t="s">
        <v>32</v>
      </c>
      <c r="F80" s="47">
        <v>126.745</v>
      </c>
      <c r="G80" s="47">
        <v>130</v>
      </c>
      <c r="H80" s="47">
        <v>130</v>
      </c>
    </row>
    <row r="81" spans="1:8" ht="18.75" hidden="1" x14ac:dyDescent="0.25">
      <c r="A81" s="25" t="s">
        <v>25</v>
      </c>
      <c r="B81" s="6" t="s">
        <v>92</v>
      </c>
      <c r="C81" s="4" t="s">
        <v>26</v>
      </c>
      <c r="D81" s="23" t="s">
        <v>27</v>
      </c>
      <c r="E81" s="23" t="s">
        <v>32</v>
      </c>
      <c r="F81" s="21">
        <v>0</v>
      </c>
      <c r="G81" s="32">
        <v>0</v>
      </c>
      <c r="H81" s="32">
        <v>0</v>
      </c>
    </row>
    <row r="82" spans="1:8" ht="18.75" x14ac:dyDescent="0.25">
      <c r="A82" s="63" t="s">
        <v>138</v>
      </c>
      <c r="B82" s="57" t="s">
        <v>136</v>
      </c>
      <c r="C82" s="4"/>
      <c r="D82" s="23"/>
      <c r="E82" s="23"/>
      <c r="F82" s="47">
        <f>F83</f>
        <v>4.3999999999999997E-2</v>
      </c>
      <c r="G82" s="47">
        <f t="shared" ref="G82:H82" si="18">G83</f>
        <v>0</v>
      </c>
      <c r="H82" s="47">
        <f t="shared" si="18"/>
        <v>0</v>
      </c>
    </row>
    <row r="83" spans="1:8" ht="18.75" x14ac:dyDescent="0.25">
      <c r="A83" s="63" t="s">
        <v>137</v>
      </c>
      <c r="B83" s="57" t="s">
        <v>136</v>
      </c>
      <c r="C83" s="4" t="s">
        <v>135</v>
      </c>
      <c r="D83" s="3" t="s">
        <v>32</v>
      </c>
      <c r="E83" s="3" t="s">
        <v>27</v>
      </c>
      <c r="F83" s="47">
        <v>4.3999999999999997E-2</v>
      </c>
      <c r="G83" s="32">
        <v>0</v>
      </c>
      <c r="H83" s="32">
        <v>0</v>
      </c>
    </row>
    <row r="84" spans="1:8" ht="18.75" x14ac:dyDescent="0.25">
      <c r="A84" s="58" t="s">
        <v>126</v>
      </c>
      <c r="B84" s="57" t="s">
        <v>124</v>
      </c>
      <c r="C84" s="4"/>
      <c r="D84" s="23"/>
      <c r="E84" s="23"/>
      <c r="F84" s="21">
        <f>F85</f>
        <v>63.656230000000001</v>
      </c>
      <c r="G84" s="21">
        <f t="shared" ref="G84:H84" si="19">G85</f>
        <v>0</v>
      </c>
      <c r="H84" s="21">
        <f t="shared" si="19"/>
        <v>0</v>
      </c>
    </row>
    <row r="85" spans="1:8" ht="37.5" x14ac:dyDescent="0.25">
      <c r="A85" s="59" t="s">
        <v>11</v>
      </c>
      <c r="B85" s="57" t="s">
        <v>124</v>
      </c>
      <c r="C85" s="4" t="s">
        <v>12</v>
      </c>
      <c r="D85" s="23" t="s">
        <v>27</v>
      </c>
      <c r="E85" s="23" t="s">
        <v>125</v>
      </c>
      <c r="F85" s="47">
        <v>63.656230000000001</v>
      </c>
      <c r="G85" s="32">
        <v>0</v>
      </c>
      <c r="H85" s="32">
        <v>0</v>
      </c>
    </row>
    <row r="86" spans="1:8" ht="20.25" hidden="1" customHeight="1" x14ac:dyDescent="0.25"/>
    <row r="87" spans="1:8" hidden="1" x14ac:dyDescent="0.25"/>
    <row r="88" spans="1:8" ht="37.5" x14ac:dyDescent="0.25">
      <c r="A88" s="16" t="s">
        <v>133</v>
      </c>
      <c r="B88" s="57" t="s">
        <v>134</v>
      </c>
      <c r="C88" s="4"/>
      <c r="D88" s="23"/>
      <c r="E88" s="23"/>
      <c r="F88" s="47">
        <f>F89</f>
        <v>53.347999999999999</v>
      </c>
      <c r="G88" s="47">
        <f t="shared" ref="G88:H88" si="20">G89</f>
        <v>0</v>
      </c>
      <c r="H88" s="47">
        <f t="shared" si="20"/>
        <v>0</v>
      </c>
    </row>
    <row r="89" spans="1:8" ht="75" x14ac:dyDescent="0.25">
      <c r="A89" s="10" t="s">
        <v>37</v>
      </c>
      <c r="B89" s="57" t="s">
        <v>134</v>
      </c>
      <c r="C89" s="4" t="s">
        <v>31</v>
      </c>
      <c r="D89" s="3" t="s">
        <v>27</v>
      </c>
      <c r="E89" s="3" t="s">
        <v>18</v>
      </c>
      <c r="F89" s="47">
        <v>53.347999999999999</v>
      </c>
      <c r="G89" s="32">
        <v>0</v>
      </c>
      <c r="H89" s="32">
        <v>0</v>
      </c>
    </row>
    <row r="90" spans="1:8" ht="56.25" x14ac:dyDescent="0.25">
      <c r="A90" s="13" t="s">
        <v>117</v>
      </c>
      <c r="B90" s="54" t="s">
        <v>118</v>
      </c>
      <c r="C90" s="4"/>
      <c r="D90" s="23"/>
      <c r="E90" s="23"/>
      <c r="F90" s="21">
        <f>F91+F92</f>
        <v>369</v>
      </c>
      <c r="G90" s="21">
        <f t="shared" ref="G90:H90" si="21">G91+G92</f>
        <v>353.4</v>
      </c>
      <c r="H90" s="21">
        <f t="shared" si="21"/>
        <v>385.5</v>
      </c>
    </row>
    <row r="91" spans="1:8" ht="78" customHeight="1" x14ac:dyDescent="0.25">
      <c r="A91" s="10" t="s">
        <v>37</v>
      </c>
      <c r="B91" s="54" t="s">
        <v>118</v>
      </c>
      <c r="C91" s="4" t="s">
        <v>31</v>
      </c>
      <c r="D91" s="23" t="s">
        <v>16</v>
      </c>
      <c r="E91" s="23" t="s">
        <v>14</v>
      </c>
      <c r="F91" s="48">
        <v>212.47200000000001</v>
      </c>
      <c r="G91" s="32">
        <v>353.4</v>
      </c>
      <c r="H91" s="32">
        <v>385.5</v>
      </c>
    </row>
    <row r="92" spans="1:8" ht="37.5" x14ac:dyDescent="0.25">
      <c r="A92" s="5" t="s">
        <v>11</v>
      </c>
      <c r="B92" s="54" t="s">
        <v>118</v>
      </c>
      <c r="C92" s="4" t="s">
        <v>12</v>
      </c>
      <c r="D92" s="23" t="s">
        <v>16</v>
      </c>
      <c r="E92" s="23" t="s">
        <v>14</v>
      </c>
      <c r="F92" s="48">
        <v>156.52799999999999</v>
      </c>
      <c r="G92" s="32">
        <v>0</v>
      </c>
      <c r="H92" s="32">
        <v>0</v>
      </c>
    </row>
    <row r="93" spans="1:8" ht="39.75" customHeight="1" x14ac:dyDescent="0.25">
      <c r="A93" s="9" t="s">
        <v>56</v>
      </c>
      <c r="B93" s="24" t="s">
        <v>93</v>
      </c>
      <c r="C93" s="34"/>
      <c r="D93" s="23"/>
      <c r="E93" s="23"/>
      <c r="F93" s="21">
        <f>F97+F99+F102+F94</f>
        <v>3206.92949</v>
      </c>
      <c r="G93" s="21">
        <f>G97+G99+G102+G94</f>
        <v>1162</v>
      </c>
      <c r="H93" s="21">
        <f>H97+H99+H102+H94</f>
        <v>1162</v>
      </c>
    </row>
    <row r="94" spans="1:8" ht="0.75" hidden="1" customHeight="1" x14ac:dyDescent="0.25">
      <c r="A94" s="9" t="s">
        <v>55</v>
      </c>
      <c r="B94" s="24" t="s">
        <v>94</v>
      </c>
      <c r="C94" s="34"/>
      <c r="D94" s="23"/>
      <c r="E94" s="23"/>
      <c r="F94" s="21">
        <f>F95+F96</f>
        <v>0</v>
      </c>
      <c r="G94" s="21">
        <f>G95+G96</f>
        <v>0</v>
      </c>
      <c r="H94" s="21">
        <f>H95+H96</f>
        <v>0</v>
      </c>
    </row>
    <row r="95" spans="1:8" ht="41.25" hidden="1" customHeight="1" x14ac:dyDescent="0.25">
      <c r="A95" s="25" t="s">
        <v>11</v>
      </c>
      <c r="B95" s="24" t="s">
        <v>94</v>
      </c>
      <c r="C95" s="34" t="s">
        <v>12</v>
      </c>
      <c r="D95" s="23" t="s">
        <v>13</v>
      </c>
      <c r="E95" s="23" t="s">
        <v>27</v>
      </c>
      <c r="F95" s="21">
        <v>0</v>
      </c>
      <c r="G95" s="21">
        <v>0</v>
      </c>
      <c r="H95" s="21">
        <v>0</v>
      </c>
    </row>
    <row r="96" spans="1:8" ht="24" hidden="1" customHeight="1" x14ac:dyDescent="0.25">
      <c r="A96" s="25" t="s">
        <v>25</v>
      </c>
      <c r="B96" s="24" t="s">
        <v>94</v>
      </c>
      <c r="C96" s="34" t="s">
        <v>26</v>
      </c>
      <c r="D96" s="23" t="s">
        <v>13</v>
      </c>
      <c r="E96" s="23" t="s">
        <v>27</v>
      </c>
      <c r="F96" s="21">
        <v>0</v>
      </c>
      <c r="G96" s="21">
        <v>0</v>
      </c>
      <c r="H96" s="21">
        <v>0</v>
      </c>
    </row>
    <row r="97" spans="1:8" ht="0.75" hidden="1" customHeight="1" x14ac:dyDescent="0.25">
      <c r="A97" s="28" t="s">
        <v>34</v>
      </c>
      <c r="B97" s="24" t="s">
        <v>95</v>
      </c>
      <c r="C97" s="34"/>
      <c r="D97" s="23"/>
      <c r="E97" s="23"/>
      <c r="F97" s="21">
        <f>F98</f>
        <v>0</v>
      </c>
      <c r="G97" s="21">
        <f t="shared" ref="G97:H97" si="22">G98</f>
        <v>0</v>
      </c>
      <c r="H97" s="21">
        <f t="shared" si="22"/>
        <v>0</v>
      </c>
    </row>
    <row r="98" spans="1:8" ht="2.25" hidden="1" customHeight="1" x14ac:dyDescent="0.25">
      <c r="A98" s="25" t="s">
        <v>11</v>
      </c>
      <c r="B98" s="24" t="s">
        <v>95</v>
      </c>
      <c r="C98" s="34" t="s">
        <v>12</v>
      </c>
      <c r="D98" s="23" t="s">
        <v>13</v>
      </c>
      <c r="E98" s="23" t="s">
        <v>27</v>
      </c>
      <c r="F98" s="21">
        <v>0</v>
      </c>
      <c r="G98" s="32">
        <v>0</v>
      </c>
      <c r="H98" s="32">
        <v>0</v>
      </c>
    </row>
    <row r="99" spans="1:8" ht="30.75" customHeight="1" x14ac:dyDescent="0.25">
      <c r="A99" s="28" t="s">
        <v>15</v>
      </c>
      <c r="B99" s="24" t="s">
        <v>96</v>
      </c>
      <c r="C99" s="34"/>
      <c r="D99" s="23"/>
      <c r="E99" s="23"/>
      <c r="F99" s="21">
        <f>F100+F101</f>
        <v>3206.92949</v>
      </c>
      <c r="G99" s="21">
        <f t="shared" ref="G99:H99" si="23">G100+G101</f>
        <v>1162</v>
      </c>
      <c r="H99" s="21">
        <f t="shared" si="23"/>
        <v>1162</v>
      </c>
    </row>
    <row r="100" spans="1:8" ht="37.5" x14ac:dyDescent="0.25">
      <c r="A100" s="28" t="s">
        <v>11</v>
      </c>
      <c r="B100" s="24" t="s">
        <v>96</v>
      </c>
      <c r="C100" s="34" t="s">
        <v>12</v>
      </c>
      <c r="D100" s="23" t="s">
        <v>13</v>
      </c>
      <c r="E100" s="3" t="s">
        <v>16</v>
      </c>
      <c r="F100" s="48">
        <v>3203.78278</v>
      </c>
      <c r="G100" s="48">
        <v>1162</v>
      </c>
      <c r="H100" s="48">
        <v>1162</v>
      </c>
    </row>
    <row r="101" spans="1:8" ht="17.25" customHeight="1" x14ac:dyDescent="0.25">
      <c r="A101" s="12" t="s">
        <v>25</v>
      </c>
      <c r="B101" s="24" t="s">
        <v>96</v>
      </c>
      <c r="C101" s="34" t="s">
        <v>26</v>
      </c>
      <c r="D101" s="23" t="s">
        <v>13</v>
      </c>
      <c r="E101" s="3" t="s">
        <v>16</v>
      </c>
      <c r="F101" s="48">
        <v>3.1467100000000001</v>
      </c>
      <c r="G101" s="48">
        <v>0</v>
      </c>
      <c r="H101" s="48">
        <v>0</v>
      </c>
    </row>
    <row r="102" spans="1:8" ht="18.75" hidden="1" x14ac:dyDescent="0.25">
      <c r="A102" s="40" t="s">
        <v>57</v>
      </c>
      <c r="B102" s="24" t="s">
        <v>97</v>
      </c>
      <c r="C102" s="34"/>
      <c r="D102" s="23"/>
      <c r="E102" s="3"/>
      <c r="F102" s="21">
        <f>F103</f>
        <v>0</v>
      </c>
      <c r="G102" s="21">
        <f t="shared" ref="G102:H102" si="24">G103</f>
        <v>0</v>
      </c>
      <c r="H102" s="21">
        <f t="shared" si="24"/>
        <v>0</v>
      </c>
    </row>
    <row r="103" spans="1:8" ht="37.5" hidden="1" x14ac:dyDescent="0.25">
      <c r="A103" s="28" t="s">
        <v>11</v>
      </c>
      <c r="B103" s="24" t="s">
        <v>97</v>
      </c>
      <c r="C103" s="34" t="s">
        <v>12</v>
      </c>
      <c r="D103" s="23" t="s">
        <v>13</v>
      </c>
      <c r="E103" s="3" t="s">
        <v>27</v>
      </c>
      <c r="F103" s="21">
        <v>0</v>
      </c>
      <c r="G103" s="32">
        <v>0</v>
      </c>
      <c r="H103" s="32">
        <v>0</v>
      </c>
    </row>
    <row r="104" spans="1:8" ht="37.5" hidden="1" x14ac:dyDescent="0.25">
      <c r="A104" s="9" t="s">
        <v>58</v>
      </c>
      <c r="B104" s="24" t="s">
        <v>98</v>
      </c>
      <c r="C104" s="34"/>
      <c r="D104" s="23"/>
      <c r="E104" s="23"/>
      <c r="F104" s="21">
        <f>F105</f>
        <v>0</v>
      </c>
      <c r="G104" s="21">
        <f>G105</f>
        <v>0</v>
      </c>
      <c r="H104" s="21">
        <f>H105</f>
        <v>0</v>
      </c>
    </row>
    <row r="105" spans="1:8" ht="37.5" hidden="1" x14ac:dyDescent="0.25">
      <c r="A105" s="28" t="s">
        <v>59</v>
      </c>
      <c r="B105" s="24" t="s">
        <v>99</v>
      </c>
      <c r="C105" s="34"/>
      <c r="D105" s="23"/>
      <c r="E105" s="23"/>
      <c r="F105" s="21">
        <v>0</v>
      </c>
      <c r="G105" s="27">
        <v>0</v>
      </c>
      <c r="H105" s="27">
        <v>0</v>
      </c>
    </row>
    <row r="106" spans="1:8" ht="61.5" customHeight="1" x14ac:dyDescent="0.25">
      <c r="A106" s="35" t="s">
        <v>119</v>
      </c>
      <c r="B106" s="24" t="s">
        <v>100</v>
      </c>
      <c r="C106" s="34"/>
      <c r="D106" s="23"/>
      <c r="E106" s="23"/>
      <c r="F106" s="21">
        <f>F108</f>
        <v>429.4</v>
      </c>
      <c r="G106" s="21">
        <f>G108</f>
        <v>429.4</v>
      </c>
      <c r="H106" s="21">
        <f>H108</f>
        <v>429.4</v>
      </c>
    </row>
    <row r="107" spans="1:8" ht="48.75" customHeight="1" x14ac:dyDescent="0.25">
      <c r="A107" s="41" t="s">
        <v>60</v>
      </c>
      <c r="B107" s="24" t="s">
        <v>101</v>
      </c>
      <c r="C107" s="34"/>
      <c r="D107" s="23"/>
      <c r="E107" s="23"/>
      <c r="F107" s="21">
        <f>F108</f>
        <v>429.4</v>
      </c>
      <c r="G107" s="21">
        <f t="shared" ref="G107:H107" si="25">G108</f>
        <v>429.4</v>
      </c>
      <c r="H107" s="21">
        <f t="shared" si="25"/>
        <v>429.4</v>
      </c>
    </row>
    <row r="108" spans="1:8" ht="25.5" customHeight="1" x14ac:dyDescent="0.25">
      <c r="A108" s="35" t="s">
        <v>38</v>
      </c>
      <c r="B108" s="24" t="s">
        <v>101</v>
      </c>
      <c r="C108" s="36" t="s">
        <v>39</v>
      </c>
      <c r="D108" s="23" t="s">
        <v>30</v>
      </c>
      <c r="E108" s="23" t="s">
        <v>27</v>
      </c>
      <c r="F108" s="48">
        <v>429.4</v>
      </c>
      <c r="G108" s="48">
        <v>429.4</v>
      </c>
      <c r="H108" s="48">
        <v>429.4</v>
      </c>
    </row>
    <row r="109" spans="1:8" ht="25.5" hidden="1" customHeight="1" x14ac:dyDescent="0.25">
      <c r="A109" s="35" t="s">
        <v>61</v>
      </c>
      <c r="B109" s="24" t="s">
        <v>68</v>
      </c>
      <c r="C109" s="36"/>
      <c r="D109" s="23"/>
      <c r="E109" s="23"/>
      <c r="F109" s="21">
        <f>F110</f>
        <v>0</v>
      </c>
      <c r="G109" s="21">
        <f t="shared" ref="G109:H109" si="26">G110</f>
        <v>299</v>
      </c>
      <c r="H109" s="21">
        <f t="shared" si="26"/>
        <v>626</v>
      </c>
    </row>
    <row r="110" spans="1:8" ht="24.75" hidden="1" customHeight="1" x14ac:dyDescent="0.25">
      <c r="A110" s="35" t="s">
        <v>61</v>
      </c>
      <c r="B110" s="24" t="s">
        <v>62</v>
      </c>
      <c r="C110" s="36"/>
      <c r="D110" s="23"/>
      <c r="E110" s="23"/>
      <c r="F110" s="21">
        <f t="shared" ref="F110:H111" si="27">F111</f>
        <v>0</v>
      </c>
      <c r="G110" s="21">
        <f t="shared" si="27"/>
        <v>299</v>
      </c>
      <c r="H110" s="21">
        <f t="shared" si="27"/>
        <v>626</v>
      </c>
    </row>
    <row r="111" spans="1:8" ht="23.25" customHeight="1" x14ac:dyDescent="0.25">
      <c r="A111" s="42" t="s">
        <v>40</v>
      </c>
      <c r="B111" s="24" t="s">
        <v>63</v>
      </c>
      <c r="C111" s="34"/>
      <c r="D111" s="23"/>
      <c r="E111" s="23"/>
      <c r="F111" s="21">
        <f t="shared" si="27"/>
        <v>0</v>
      </c>
      <c r="G111" s="32">
        <f t="shared" si="27"/>
        <v>299</v>
      </c>
      <c r="H111" s="32">
        <f t="shared" si="27"/>
        <v>626</v>
      </c>
    </row>
    <row r="112" spans="1:8" ht="22.5" customHeight="1" x14ac:dyDescent="0.25">
      <c r="A112" s="43" t="s">
        <v>25</v>
      </c>
      <c r="B112" s="24" t="s">
        <v>63</v>
      </c>
      <c r="C112" s="36" t="s">
        <v>26</v>
      </c>
      <c r="D112" s="23" t="s">
        <v>27</v>
      </c>
      <c r="E112" s="23" t="s">
        <v>32</v>
      </c>
      <c r="F112" s="21">
        <v>0</v>
      </c>
      <c r="G112" s="47">
        <v>299</v>
      </c>
      <c r="H112" s="47">
        <v>626</v>
      </c>
    </row>
    <row r="113" spans="1:8" ht="30.75" customHeight="1" x14ac:dyDescent="0.3">
      <c r="A113" s="43" t="s">
        <v>64</v>
      </c>
      <c r="B113" s="44"/>
      <c r="C113" s="44"/>
      <c r="D113" s="44"/>
      <c r="E113" s="44"/>
      <c r="F113" s="45">
        <f>F108+F104+F93+F63+F49+F30+F22+F109+F25</f>
        <v>25194.664930000003</v>
      </c>
      <c r="G113" s="45">
        <f>G108+G104+G93+G63+G49+G30+G22+G109+G25</f>
        <v>13209.391</v>
      </c>
      <c r="H113" s="45">
        <f>H108+H104+H93+H63+H49+H30+H22+H109+H25</f>
        <v>13833.315999999999</v>
      </c>
    </row>
    <row r="114" spans="1:8" ht="18.75" outlineLevel="5" x14ac:dyDescent="0.25">
      <c r="A114" s="12"/>
      <c r="B114" s="6"/>
      <c r="C114" s="6"/>
      <c r="D114" s="6"/>
      <c r="E114" s="6"/>
      <c r="F114" s="8"/>
    </row>
    <row r="115" spans="1:8" ht="30" customHeight="1" outlineLevel="5" x14ac:dyDescent="0.25">
      <c r="A115" s="13"/>
      <c r="B115" s="6"/>
      <c r="C115" s="6"/>
      <c r="D115" s="6"/>
      <c r="E115" s="6"/>
      <c r="F115" s="8"/>
    </row>
    <row r="116" spans="1:8" ht="41.25" customHeight="1" outlineLevel="5" x14ac:dyDescent="0.25">
      <c r="A116" s="14"/>
      <c r="B116" s="6"/>
      <c r="C116" s="6"/>
      <c r="D116" s="6"/>
      <c r="E116" s="6"/>
      <c r="F116" s="8"/>
    </row>
    <row r="117" spans="1:8" ht="18.75" outlineLevel="5" x14ac:dyDescent="0.25">
      <c r="A117" s="15"/>
      <c r="B117" s="6"/>
      <c r="C117" s="6"/>
      <c r="D117" s="6"/>
      <c r="E117" s="6"/>
      <c r="F117" s="8"/>
    </row>
    <row r="118" spans="1:8" ht="42.75" customHeight="1" outlineLevel="5" x14ac:dyDescent="0.25">
      <c r="A118" s="14"/>
      <c r="B118" s="6"/>
      <c r="C118" s="6"/>
      <c r="D118" s="6"/>
      <c r="E118" s="6"/>
      <c r="F118" s="8"/>
    </row>
    <row r="119" spans="1:8" ht="18.75" outlineLevel="5" x14ac:dyDescent="0.25">
      <c r="A119" s="15"/>
      <c r="B119" s="6"/>
      <c r="C119" s="6"/>
      <c r="D119" s="6"/>
      <c r="E119" s="6"/>
      <c r="F119" s="8"/>
    </row>
    <row r="120" spans="1:8" ht="18.75" outlineLevel="5" x14ac:dyDescent="0.25">
      <c r="A120" s="14"/>
      <c r="B120" s="6"/>
      <c r="C120" s="6"/>
      <c r="D120" s="6"/>
      <c r="E120" s="6"/>
      <c r="F120" s="8"/>
    </row>
    <row r="121" spans="1:8" ht="28.5" customHeight="1" outlineLevel="5" x14ac:dyDescent="0.25">
      <c r="A121" s="15"/>
      <c r="B121" s="6"/>
      <c r="C121" s="6"/>
      <c r="D121" s="6"/>
      <c r="E121" s="6"/>
      <c r="F121" s="8"/>
    </row>
    <row r="122" spans="1:8" ht="42.75" customHeight="1" outlineLevel="5" x14ac:dyDescent="0.25">
      <c r="A122" s="14"/>
      <c r="B122" s="6"/>
      <c r="C122" s="6"/>
      <c r="D122" s="6"/>
      <c r="E122" s="6"/>
      <c r="F122" s="8"/>
    </row>
    <row r="123" spans="1:8" ht="27.75" customHeight="1" outlineLevel="5" x14ac:dyDescent="0.25">
      <c r="A123" s="15"/>
      <c r="B123" s="6"/>
      <c r="C123" s="6"/>
      <c r="D123" s="6"/>
      <c r="E123" s="6"/>
      <c r="F123" s="8"/>
    </row>
    <row r="124" spans="1:8" ht="41.25" customHeight="1" outlineLevel="5" x14ac:dyDescent="0.25">
      <c r="A124" s="14"/>
      <c r="B124" s="6"/>
      <c r="C124" s="6"/>
      <c r="D124" s="6"/>
      <c r="E124" s="6"/>
      <c r="F124" s="8"/>
    </row>
    <row r="125" spans="1:8" ht="18.75" outlineLevel="5" x14ac:dyDescent="0.25">
      <c r="A125" s="16"/>
      <c r="B125" s="11"/>
      <c r="C125" s="6"/>
      <c r="D125" s="6"/>
      <c r="E125" s="6"/>
      <c r="F125" s="8"/>
    </row>
    <row r="126" spans="1:8" ht="60.75" customHeight="1" outlineLevel="5" x14ac:dyDescent="0.25">
      <c r="A126" s="5"/>
      <c r="B126" s="11"/>
      <c r="C126" s="6"/>
      <c r="D126" s="6"/>
      <c r="E126" s="6"/>
      <c r="F126" s="8"/>
    </row>
    <row r="127" spans="1:8" ht="42.75" customHeight="1" outlineLevel="5" x14ac:dyDescent="0.25">
      <c r="A127" s="14"/>
      <c r="B127" s="11"/>
      <c r="C127" s="6"/>
      <c r="D127" s="6"/>
      <c r="E127" s="6"/>
      <c r="F127" s="8"/>
    </row>
    <row r="128" spans="1:8" ht="58.5" customHeight="1" outlineLevel="5" x14ac:dyDescent="0.25">
      <c r="A128" s="5"/>
      <c r="B128" s="11"/>
      <c r="C128" s="6"/>
      <c r="D128" s="6"/>
      <c r="E128" s="6"/>
      <c r="F128" s="8"/>
    </row>
    <row r="129" spans="1:6" ht="42.75" customHeight="1" outlineLevel="5" x14ac:dyDescent="0.25">
      <c r="A129" s="14"/>
      <c r="B129" s="11"/>
      <c r="C129" s="6"/>
      <c r="D129" s="6"/>
      <c r="E129" s="6"/>
      <c r="F129" s="8"/>
    </row>
    <row r="130" spans="1:6" ht="58.5" customHeight="1" outlineLevel="5" x14ac:dyDescent="0.25">
      <c r="A130" s="5"/>
      <c r="B130" s="11"/>
      <c r="C130" s="6"/>
      <c r="D130" s="6"/>
      <c r="E130" s="6"/>
      <c r="F130" s="8"/>
    </row>
    <row r="131" spans="1:6" ht="42.75" customHeight="1" outlineLevel="5" x14ac:dyDescent="0.25">
      <c r="A131" s="14"/>
      <c r="B131" s="11"/>
      <c r="C131" s="6"/>
      <c r="D131" s="6"/>
      <c r="E131" s="6"/>
      <c r="F131" s="8"/>
    </row>
    <row r="132" spans="1:6" ht="78.75" customHeight="1" outlineLevel="5" x14ac:dyDescent="0.25">
      <c r="A132" s="5"/>
      <c r="B132" s="11"/>
      <c r="C132" s="6"/>
      <c r="D132" s="6"/>
      <c r="E132" s="6"/>
      <c r="F132" s="8"/>
    </row>
    <row r="133" spans="1:6" ht="42.75" customHeight="1" outlineLevel="5" x14ac:dyDescent="0.25">
      <c r="A133" s="14"/>
      <c r="B133" s="11"/>
      <c r="C133" s="6"/>
      <c r="D133" s="6"/>
      <c r="E133" s="6"/>
      <c r="F133" s="8"/>
    </row>
    <row r="134" spans="1:6" ht="18.75" outlineLevel="5" x14ac:dyDescent="0.25">
      <c r="A134" s="5"/>
      <c r="B134" s="11"/>
      <c r="C134" s="6"/>
      <c r="D134" s="6"/>
      <c r="E134" s="6"/>
      <c r="F134" s="8"/>
    </row>
    <row r="135" spans="1:6" ht="42.75" customHeight="1" outlineLevel="5" x14ac:dyDescent="0.25">
      <c r="A135" s="14"/>
      <c r="B135" s="11"/>
      <c r="C135" s="6"/>
      <c r="D135" s="6"/>
      <c r="E135" s="6"/>
      <c r="F135" s="8"/>
    </row>
    <row r="136" spans="1:6" ht="18.75" outlineLevel="5" x14ac:dyDescent="0.25">
      <c r="A136" s="5"/>
      <c r="B136" s="11"/>
      <c r="C136" s="6"/>
      <c r="D136" s="6"/>
      <c r="E136" s="6"/>
      <c r="F136" s="8"/>
    </row>
    <row r="137" spans="1:6" ht="42.75" customHeight="1" outlineLevel="5" x14ac:dyDescent="0.25">
      <c r="A137" s="14"/>
      <c r="B137" s="11"/>
      <c r="C137" s="6"/>
      <c r="D137" s="6"/>
      <c r="E137" s="6"/>
      <c r="F137" s="8"/>
    </row>
    <row r="138" spans="1:6" ht="57.75" customHeight="1" outlineLevel="5" x14ac:dyDescent="0.25">
      <c r="A138" s="5"/>
      <c r="B138" s="11"/>
      <c r="C138" s="6"/>
      <c r="D138" s="6"/>
      <c r="E138" s="6"/>
      <c r="F138" s="8"/>
    </row>
    <row r="139" spans="1:6" ht="18.75" outlineLevel="5" x14ac:dyDescent="0.25">
      <c r="A139" s="14"/>
      <c r="B139" s="11"/>
      <c r="C139" s="6"/>
      <c r="D139" s="6"/>
      <c r="E139" s="6"/>
      <c r="F139" s="8"/>
    </row>
    <row r="140" spans="1:6" ht="60" customHeight="1" outlineLevel="5" x14ac:dyDescent="0.25">
      <c r="A140" s="5"/>
      <c r="B140" s="11"/>
      <c r="C140" s="6"/>
      <c r="D140" s="6"/>
      <c r="E140" s="6"/>
      <c r="F140" s="8"/>
    </row>
    <row r="141" spans="1:6" ht="18.75" outlineLevel="5" x14ac:dyDescent="0.25">
      <c r="A141" s="14"/>
      <c r="B141" s="11"/>
      <c r="C141" s="6"/>
      <c r="D141" s="6"/>
      <c r="E141" s="6"/>
      <c r="F141" s="8"/>
    </row>
    <row r="142" spans="1:6" ht="42.75" customHeight="1" outlineLevel="5" x14ac:dyDescent="0.25">
      <c r="A142" s="13"/>
      <c r="B142" s="7"/>
      <c r="C142" s="7"/>
      <c r="D142" s="6"/>
      <c r="E142" s="6"/>
      <c r="F142" s="8"/>
    </row>
    <row r="143" spans="1:6" ht="81" customHeight="1" outlineLevel="5" x14ac:dyDescent="0.25">
      <c r="A143" s="10"/>
      <c r="B143" s="7"/>
      <c r="C143" s="7"/>
      <c r="D143" s="6"/>
      <c r="E143" s="6"/>
      <c r="F143" s="8"/>
    </row>
    <row r="144" spans="1:6" ht="40.5" customHeight="1" outlineLevel="5" x14ac:dyDescent="0.25">
      <c r="A144" s="14"/>
      <c r="B144" s="7"/>
      <c r="C144" s="7"/>
      <c r="D144" s="6"/>
      <c r="E144" s="6"/>
      <c r="F144" s="8"/>
    </row>
    <row r="145" spans="1:6" ht="18.75" outlineLevel="5" x14ac:dyDescent="0.25">
      <c r="A145" s="10"/>
      <c r="B145" s="7"/>
      <c r="C145" s="7"/>
      <c r="D145" s="6"/>
      <c r="E145" s="6"/>
      <c r="F145" s="8"/>
    </row>
    <row r="146" spans="1:6" ht="18.75" outlineLevel="5" x14ac:dyDescent="0.25">
      <c r="A146" s="10"/>
      <c r="B146" s="7"/>
      <c r="C146" s="7"/>
      <c r="D146" s="6"/>
      <c r="E146" s="6"/>
      <c r="F146" s="8"/>
    </row>
    <row r="147" spans="1:6" ht="63" customHeight="1" outlineLevel="5" x14ac:dyDescent="0.25">
      <c r="A147" s="10"/>
      <c r="B147" s="7"/>
      <c r="C147" s="7"/>
      <c r="D147" s="6"/>
      <c r="E147" s="6"/>
      <c r="F147" s="8"/>
    </row>
    <row r="148" spans="1:6" ht="18.75" outlineLevel="5" x14ac:dyDescent="0.25">
      <c r="A148" s="5"/>
      <c r="B148" s="7"/>
      <c r="C148" s="7"/>
      <c r="D148" s="6"/>
      <c r="E148" s="6"/>
      <c r="F148" s="8"/>
    </row>
    <row r="149" spans="1:6" ht="41.25" customHeight="1" outlineLevel="5" x14ac:dyDescent="0.25">
      <c r="A149" s="10"/>
      <c r="B149" s="7"/>
      <c r="C149" s="7"/>
      <c r="D149" s="6"/>
      <c r="E149" s="6"/>
      <c r="F149" s="8"/>
    </row>
    <row r="150" spans="1:6" ht="47.25" customHeight="1" outlineLevel="5" x14ac:dyDescent="0.25">
      <c r="A150" s="5"/>
      <c r="B150" s="7"/>
      <c r="C150" s="7"/>
      <c r="D150" s="6"/>
      <c r="E150" s="6"/>
      <c r="F150" s="8"/>
    </row>
    <row r="151" spans="1:6" ht="39.75" customHeight="1" outlineLevel="5" x14ac:dyDescent="0.25">
      <c r="A151" s="14"/>
      <c r="B151" s="7"/>
      <c r="C151" s="7"/>
      <c r="D151" s="6"/>
      <c r="E151" s="6"/>
      <c r="F151" s="8"/>
    </row>
    <row r="152" spans="1:6" ht="18.75" outlineLevel="5" x14ac:dyDescent="0.25">
      <c r="A152" s="14"/>
      <c r="B152" s="11"/>
      <c r="C152" s="7"/>
      <c r="D152" s="6"/>
      <c r="E152" s="6"/>
      <c r="F152" s="8"/>
    </row>
    <row r="153" spans="1:6" ht="18.75" outlineLevel="5" x14ac:dyDescent="0.25">
      <c r="A153" s="14"/>
      <c r="B153" s="11"/>
      <c r="C153" s="7"/>
      <c r="D153" s="6"/>
      <c r="E153" s="6"/>
      <c r="F153" s="8"/>
    </row>
    <row r="154" spans="1:6" ht="24" customHeight="1" x14ac:dyDescent="0.3">
      <c r="A154" s="67"/>
      <c r="B154" s="67"/>
      <c r="C154" s="67"/>
      <c r="D154" s="17"/>
      <c r="E154" s="17"/>
      <c r="F154" s="8"/>
    </row>
    <row r="155" spans="1:6" ht="12.75" customHeight="1" x14ac:dyDescent="0.25"/>
  </sheetData>
  <mergeCells count="22">
    <mergeCell ref="A154:C154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2024-01-09T14:45:28Z</cp:lastPrinted>
  <dcterms:modified xsi:type="dcterms:W3CDTF">2024-12-28T07:43:53Z</dcterms:modified>
</cp:coreProperties>
</file>