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3"/>
  <c r="C60"/>
  <c r="C57"/>
  <c r="D55"/>
  <c r="C50"/>
  <c r="C45"/>
  <c r="C33"/>
  <c r="B33"/>
  <c r="D38"/>
  <c r="D36"/>
  <c r="B64"/>
  <c r="B45"/>
  <c r="D69"/>
  <c r="D52"/>
  <c r="C43"/>
  <c r="B43"/>
  <c r="D44"/>
  <c r="B50"/>
  <c r="D41"/>
  <c r="C56" l="1"/>
  <c r="C42"/>
  <c r="B42"/>
  <c r="D25"/>
  <c r="D26"/>
  <c r="D27"/>
  <c r="D28"/>
  <c r="D18"/>
  <c r="D19"/>
  <c r="D20"/>
  <c r="D21"/>
  <c r="C7"/>
  <c r="C31" s="1"/>
  <c r="D67"/>
  <c r="D49"/>
  <c r="D53"/>
  <c r="B57"/>
  <c r="D59"/>
  <c r="B7"/>
  <c r="B31" s="1"/>
  <c r="D29"/>
  <c r="D17"/>
  <c r="D62"/>
  <c r="B60"/>
  <c r="D54"/>
  <c r="D63"/>
  <c r="D61"/>
  <c r="D58"/>
  <c r="D51"/>
  <c r="D68"/>
  <c r="D70"/>
  <c r="D71"/>
  <c r="D46"/>
  <c r="D47"/>
  <c r="D48"/>
  <c r="D24"/>
  <c r="D16"/>
  <c r="D15"/>
  <c r="D23"/>
  <c r="D66"/>
  <c r="D14"/>
  <c r="D22"/>
  <c r="D72"/>
  <c r="D39"/>
  <c r="D13"/>
  <c r="D9"/>
  <c r="D11"/>
  <c r="D12"/>
  <c r="D30"/>
  <c r="D34"/>
  <c r="D35"/>
  <c r="D40"/>
  <c r="D65"/>
  <c r="C73" l="1"/>
  <c r="C74" s="1"/>
  <c r="B73"/>
  <c r="D60"/>
  <c r="D57"/>
  <c r="D50"/>
  <c r="D45"/>
  <c r="B56"/>
  <c r="D33"/>
  <c r="D31"/>
  <c r="D7"/>
  <c r="D64"/>
  <c r="D42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<sst xmlns="http://schemas.openxmlformats.org/spreadsheetml/2006/main" count="75" uniqueCount="74">
  <si>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</si>
  <si>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</si>
  <si>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</si>
  <si>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</si>
  <si>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</si>
  <si>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</si>
  <si>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</si>
  <si>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</si>
  <si>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</si>
  <si>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</si>
  <si>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</si>
  <si>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</si>
  <si>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</si>
  <si>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</si>
  <si>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</si>
  <si>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</si>
  <si>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</si>
  <si>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</si>
  <si>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</si>
  <si>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</si>
  <si>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</si>
  <si>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</si>
  <si>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</si>
  <si>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</si>
  <si>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</si>
  <si>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</si>
  <si>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</si>
  <si>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</si>
  <si>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</si>
  <si>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</si>
  <si>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</si>
  <si>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</si>
  <si>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</si>
  <si>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</si>
  <si>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</si>
  <si>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</si>
  <si>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</si>
  <si>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</si>
  <si>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</si>
  <si>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</si>
  <si>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</si>
  <si>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</si>
  <si>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</si>
  <si>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</si>
  <si>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</si>
  <si>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</si>
  <si>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</si>
  <si>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</si>
  <si>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Национальная экономика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</si>
  <si>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</si>
  <si>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</si>
  <si>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</si>
  <si>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</si>
  <si>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</si>
  <si>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</si>
  <si>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</si>
  <si>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</si>
  <si>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</si>
  <si>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</si>
  <si>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</si>
  <si>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</si>
  <si>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</si>
  <si>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</si>
  <si>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</si>
  <si>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</si>
  <si>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</si>
  <si>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</si>
  <si>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</si>
  <si>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</si>
  <si>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Обеспечение проведения выборов и референдумов</t>
  </si>
  <si>
    <t>Капитальный ремонт дворовых территорий многоквартирных домов за счет средств резервного фонда РМЭ</t>
  </si>
  <si>
    <t>Резервные фонды местных администраций</t>
  </si>
  <si>
    <t>по состоянию на 01 августа 2024 года</t>
  </si>
  <si>
    <t>факт на 01.08.2024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</si>
</sst>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zoomScale="80" zoomScaleNormal="80" workbookViewId="0">
      <selection activeCell="B31" sqref="B3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68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2400</v>
      </c>
      <c r="C7" s="19">
        <f>SUM(C9:C29)</f>
        <v>1188.48424</v>
      </c>
      <c r="D7" s="20">
        <f>C7/B7</f>
        <v>0.49520176666666665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247.92243999999999</v>
      </c>
      <c r="D9" s="24">
        <f t="shared" ref="D9:D73" si="0">C9/B9</f>
        <v>0.61215417283950613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54.986840000000001</v>
      </c>
      <c r="D11" s="24">
        <f t="shared" si="0"/>
        <v>9.13402657807309E-2</v>
      </c>
    </row>
    <row r="12" spans="1:4" ht="21.75" customHeight="1">
      <c r="A12" s="8" t="s">
        <v>4</v>
      </c>
      <c r="B12" s="23">
        <v>314</v>
      </c>
      <c r="C12" s="23">
        <v>81.176630000000003</v>
      </c>
      <c r="D12" s="24">
        <f t="shared" si="0"/>
        <v>0.25852429936305732</v>
      </c>
    </row>
    <row r="13" spans="1:4" ht="20.25">
      <c r="A13" s="8" t="s">
        <v>12</v>
      </c>
      <c r="B13" s="23">
        <v>2</v>
      </c>
      <c r="C13" s="23">
        <v>0.28999999999999998</v>
      </c>
      <c r="D13" s="24">
        <f t="shared" si="0"/>
        <v>0.14499999999999999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80.576920000000001</v>
      </c>
      <c r="D16" s="24">
        <f>C16/B16</f>
        <v>0.11269499300699301</v>
      </c>
    </row>
    <row r="17" spans="1:4" ht="54" customHeight="1">
      <c r="A17" s="8" t="s">
        <v>30</v>
      </c>
      <c r="B17" s="23">
        <v>235</v>
      </c>
      <c r="C17" s="25">
        <v>143.54881</v>
      </c>
      <c r="D17" s="24">
        <f>C17/B17</f>
        <v>0.610846</v>
      </c>
    </row>
    <row r="18" spans="1:4" ht="56.25">
      <c r="A18" s="8" t="s">
        <v>18</v>
      </c>
      <c r="B18" s="23">
        <v>0</v>
      </c>
      <c r="C18" s="23">
        <v>59.202570000000001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243.03263999999999</v>
      </c>
      <c r="D19" s="24">
        <f t="shared" si="1"/>
        <v>24.303263999999999</v>
      </c>
    </row>
    <row r="20" spans="1:4" ht="54" customHeight="1">
      <c r="A20" s="33" t="s">
        <v>66</v>
      </c>
      <c r="B20" s="23">
        <v>0</v>
      </c>
      <c r="C20" s="23">
        <v>6.6993900000000002</v>
      </c>
      <c r="D20" s="24" t="e">
        <f t="shared" si="1"/>
        <v>#DIV/0!</v>
      </c>
    </row>
    <row r="21" spans="1:4" ht="20.25" hidden="1">
      <c r="A21" s="39" t="s">
        <v>57</v>
      </c>
      <c r="B21" s="23">
        <v>0</v>
      </c>
      <c r="C21" s="23">
        <v>0</v>
      </c>
      <c r="D21" s="24" t="e">
        <f t="shared" si="1"/>
        <v>#DIV/0!</v>
      </c>
    </row>
    <row r="22" spans="1:4" ht="20.25" hidden="1">
      <c r="A22" s="14" t="s">
        <v>19</v>
      </c>
      <c r="B22" s="26"/>
      <c r="C22" s="23"/>
      <c r="D22" s="24" t="e">
        <f t="shared" si="0"/>
        <v>#DIV/0!</v>
      </c>
    </row>
    <row r="23" spans="1:4" ht="37.5" hidden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232</v>
      </c>
      <c r="D24" s="24">
        <f t="shared" si="0"/>
        <v>2.3199999999999998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39.048000000000002</v>
      </c>
      <c r="D28" s="24" t="e">
        <f t="shared" si="0"/>
        <v>#DIV/0!</v>
      </c>
    </row>
    <row r="29" spans="1:4" ht="20.25">
      <c r="A29" s="15" t="s">
        <v>47</v>
      </c>
      <c r="B29" s="23">
        <v>17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20758.85958</v>
      </c>
      <c r="C30" s="27">
        <v>12926.63077</v>
      </c>
      <c r="D30" s="24">
        <f t="shared" si="0"/>
        <v>0.62270428296813018</v>
      </c>
    </row>
    <row r="31" spans="1:4" ht="27.75" customHeight="1">
      <c r="A31" s="18" t="s">
        <v>6</v>
      </c>
      <c r="B31" s="28">
        <f>B7+B30</f>
        <v>23158.85958</v>
      </c>
      <c r="C31" s="28">
        <f>C7+C30</f>
        <v>14115.11501</v>
      </c>
      <c r="D31" s="20">
        <f t="shared" si="0"/>
        <v>0.60949093634082996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B34+B35+B38+B39+B37+B36</f>
        <v>5144.9294300000001</v>
      </c>
      <c r="C33" s="36">
        <f>C34+C35+C38+C39+C37+C36</f>
        <v>2637.2835499999997</v>
      </c>
      <c r="D33" s="20">
        <f t="shared" si="0"/>
        <v>0.51259858582744444</v>
      </c>
    </row>
    <row r="34" spans="1:4" ht="21" customHeight="1">
      <c r="A34" s="38" t="s">
        <v>49</v>
      </c>
      <c r="B34" s="30">
        <v>3892.8404300000002</v>
      </c>
      <c r="C34" s="30">
        <v>1776.7340999999999</v>
      </c>
      <c r="D34" s="24">
        <f t="shared" si="0"/>
        <v>0.45641071910055142</v>
      </c>
    </row>
    <row r="35" spans="1:4" ht="19.5" customHeight="1">
      <c r="A35" s="38" t="s">
        <v>50</v>
      </c>
      <c r="B35" s="30">
        <v>991.2</v>
      </c>
      <c r="C35" s="30">
        <v>646.16044999999997</v>
      </c>
      <c r="D35" s="24">
        <f t="shared" si="0"/>
        <v>0.65189714487489903</v>
      </c>
    </row>
    <row r="36" spans="1:4" ht="21.75" customHeight="1">
      <c r="A36" s="38" t="s">
        <v>69</v>
      </c>
      <c r="B36" s="30">
        <v>95.988</v>
      </c>
      <c r="C36" s="30">
        <v>95.988</v>
      </c>
      <c r="D36" s="24">
        <f t="shared" si="0"/>
        <v>1</v>
      </c>
    </row>
    <row r="37" spans="1:4" ht="37.5">
      <c r="A37" s="40" t="s">
        <v>58</v>
      </c>
      <c r="B37" s="30">
        <v>74.900999999999996</v>
      </c>
      <c r="C37" s="30">
        <v>74.900999999999996</v>
      </c>
      <c r="D37" s="24"/>
    </row>
    <row r="38" spans="1:4" ht="21.75" customHeight="1">
      <c r="A38" s="10" t="s">
        <v>17</v>
      </c>
      <c r="B38" s="30">
        <v>10</v>
      </c>
      <c r="C38" s="30">
        <v>0</v>
      </c>
      <c r="D38" s="24">
        <f t="shared" si="0"/>
        <v>0</v>
      </c>
    </row>
    <row r="39" spans="1:4" ht="23.25" customHeight="1">
      <c r="A39" s="10" t="s">
        <v>8</v>
      </c>
      <c r="B39" s="30">
        <v>80</v>
      </c>
      <c r="C39" s="30">
        <v>43.5</v>
      </c>
      <c r="D39" s="24">
        <f t="shared" si="0"/>
        <v>0.54374999999999996</v>
      </c>
    </row>
    <row r="40" spans="1:4" ht="24.75" customHeight="1">
      <c r="A40" s="37" t="s">
        <v>9</v>
      </c>
      <c r="B40" s="36">
        <v>319</v>
      </c>
      <c r="C40" s="36">
        <v>143.749</v>
      </c>
      <c r="D40" s="20">
        <f t="shared" si="0"/>
        <v>0.45062382445141064</v>
      </c>
    </row>
    <row r="41" spans="1:4" ht="24.75" customHeight="1">
      <c r="A41" s="37" t="s">
        <v>59</v>
      </c>
      <c r="B41" s="36">
        <v>250</v>
      </c>
      <c r="C41" s="36">
        <v>49.405999999999999</v>
      </c>
      <c r="D41" s="20">
        <f t="shared" si="0"/>
        <v>0.19762399999999999</v>
      </c>
    </row>
    <row r="42" spans="1:4" ht="20.25" customHeight="1">
      <c r="A42" s="37" t="s">
        <v>48</v>
      </c>
      <c r="B42" s="36">
        <f>B45+B50+B43</f>
        <v>12404.345360000001</v>
      </c>
      <c r="C42" s="36">
        <f>C45+C50+C43</f>
        <v>6678.6358199999995</v>
      </c>
      <c r="D42" s="20">
        <f t="shared" si="0"/>
        <v>0.53841098632552087</v>
      </c>
    </row>
    <row r="43" spans="1:4" ht="21.75" hidden="1" customHeight="1">
      <c r="A43" s="37" t="s">
        <v>64</v>
      </c>
      <c r="B43" s="36">
        <f>B44</f>
        <v>0</v>
      </c>
      <c r="C43" s="36">
        <f>C44</f>
        <v>0</v>
      </c>
      <c r="D43" s="20"/>
    </row>
    <row r="44" spans="1:4" ht="39" hidden="1" customHeight="1">
      <c r="A44" s="11" t="s">
        <v>65</v>
      </c>
      <c r="B44" s="30">
        <v>0</v>
      </c>
      <c r="C44" s="30">
        <v>0</v>
      </c>
      <c r="D44" s="24" t="e">
        <f t="shared" si="0"/>
        <v>#DIV/0!</v>
      </c>
    </row>
    <row r="45" spans="1:4" ht="28.5" customHeight="1">
      <c r="A45" s="17" t="s">
        <v>42</v>
      </c>
      <c r="B45" s="36">
        <f>B46+B47+B48+B49</f>
        <v>9670.2530000000006</v>
      </c>
      <c r="C45" s="36">
        <f>C46+C47+C48+C49</f>
        <v>4718.6933499999996</v>
      </c>
      <c r="D45" s="20">
        <f t="shared" si="0"/>
        <v>0.48795965834606386</v>
      </c>
    </row>
    <row r="46" spans="1:4" ht="40.5" customHeight="1">
      <c r="A46" s="34" t="s">
        <v>39</v>
      </c>
      <c r="B46" s="30">
        <v>1458.0029999999999</v>
      </c>
      <c r="C46" s="30">
        <v>1122.66218</v>
      </c>
      <c r="D46" s="24">
        <f t="shared" si="0"/>
        <v>0.76999991083694619</v>
      </c>
    </row>
    <row r="47" spans="1:4" ht="59.25" customHeight="1">
      <c r="A47" s="34" t="s">
        <v>40</v>
      </c>
      <c r="B47" s="30">
        <v>3327.08232</v>
      </c>
      <c r="C47" s="30">
        <v>1597.87347</v>
      </c>
      <c r="D47" s="24">
        <f t="shared" si="0"/>
        <v>0.48026267952396201</v>
      </c>
    </row>
    <row r="48" spans="1:4" ht="21" customHeight="1">
      <c r="A48" s="34" t="s">
        <v>41</v>
      </c>
      <c r="B48" s="30">
        <v>2616.4</v>
      </c>
      <c r="C48" s="30">
        <v>1998.1577</v>
      </c>
      <c r="D48" s="24">
        <f t="shared" si="0"/>
        <v>0.76370497630331746</v>
      </c>
    </row>
    <row r="49" spans="1:4" ht="56.25">
      <c r="A49" s="42" t="s">
        <v>70</v>
      </c>
      <c r="B49" s="30">
        <v>2268.7676799999999</v>
      </c>
      <c r="C49" s="30">
        <v>0</v>
      </c>
      <c r="D49" s="24">
        <f t="shared" si="0"/>
        <v>0</v>
      </c>
    </row>
    <row r="50" spans="1:4" ht="39" customHeight="1">
      <c r="A50" s="17" t="s">
        <v>33</v>
      </c>
      <c r="B50" s="36">
        <f>B51+B54+B55+B53+B52</f>
        <v>2734.0923600000006</v>
      </c>
      <c r="C50" s="36">
        <f>C51+C54+C55+C53+C52</f>
        <v>1959.94247</v>
      </c>
      <c r="D50" s="20">
        <f t="shared" si="0"/>
        <v>0.71685305832170187</v>
      </c>
    </row>
    <row r="51" spans="1:4" ht="62.25" customHeight="1">
      <c r="A51" s="3" t="s">
        <v>51</v>
      </c>
      <c r="B51" s="30">
        <v>477.15854000000002</v>
      </c>
      <c r="C51" s="30">
        <v>435.7</v>
      </c>
      <c r="D51" s="24">
        <f t="shared" si="0"/>
        <v>0.91311370011317405</v>
      </c>
    </row>
    <row r="52" spans="1:4" ht="21.75" hidden="1" customHeight="1">
      <c r="A52" s="3" t="s">
        <v>63</v>
      </c>
      <c r="B52" s="30">
        <v>0</v>
      </c>
      <c r="C52" s="30">
        <v>0</v>
      </c>
      <c r="D52" s="24" t="e">
        <f t="shared" si="0"/>
        <v>#DIV/0!</v>
      </c>
    </row>
    <row r="53" spans="1:4" ht="37.5">
      <c r="A53" s="3" t="s">
        <v>62</v>
      </c>
      <c r="B53" s="30">
        <v>1142.0728200000001</v>
      </c>
      <c r="C53" s="30">
        <v>571.03641000000005</v>
      </c>
      <c r="D53" s="24">
        <f t="shared" si="0"/>
        <v>0.5</v>
      </c>
    </row>
    <row r="54" spans="1:4" ht="20.25" hidden="1" customHeight="1">
      <c r="A54" s="3" t="s">
        <v>55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45</v>
      </c>
      <c r="B55" s="30">
        <v>1114.8610000000001</v>
      </c>
      <c r="C55" s="30">
        <v>953.20605999999998</v>
      </c>
      <c r="D55" s="24">
        <f t="shared" si="0"/>
        <v>0.8549999147875833</v>
      </c>
    </row>
    <row r="56" spans="1:4" ht="29.25" customHeight="1">
      <c r="A56" s="17" t="s">
        <v>46</v>
      </c>
      <c r="B56" s="36">
        <f>B57+B60+B64</f>
        <v>5692.5317899999991</v>
      </c>
      <c r="C56" s="36">
        <f>C57+C60+C64</f>
        <v>3848.2642999999998</v>
      </c>
      <c r="D56" s="20">
        <f t="shared" si="0"/>
        <v>0.67601981718577286</v>
      </c>
    </row>
    <row r="57" spans="1:4" ht="21" customHeight="1">
      <c r="A57" s="17" t="s">
        <v>27</v>
      </c>
      <c r="B57" s="36">
        <f>B58+B59</f>
        <v>552.07437000000004</v>
      </c>
      <c r="C57" s="36">
        <f>C58+C59</f>
        <v>173.42873</v>
      </c>
      <c r="D57" s="20">
        <f t="shared" si="0"/>
        <v>0.31414015832685727</v>
      </c>
    </row>
    <row r="58" spans="1:4" ht="20.25">
      <c r="A58" s="3" t="s">
        <v>67</v>
      </c>
      <c r="B58" s="30">
        <v>522.07437000000004</v>
      </c>
      <c r="C58" s="30">
        <v>162.5</v>
      </c>
      <c r="D58" s="24">
        <f t="shared" si="0"/>
        <v>0.31125833662357333</v>
      </c>
    </row>
    <row r="59" spans="1:4" ht="64.5" customHeight="1">
      <c r="A59" s="3" t="s">
        <v>52</v>
      </c>
      <c r="B59" s="30">
        <v>30</v>
      </c>
      <c r="C59" s="30">
        <v>10.92873</v>
      </c>
      <c r="D59" s="24">
        <f t="shared" si="0"/>
        <v>0.36429099999999998</v>
      </c>
    </row>
    <row r="60" spans="1:4" ht="27" customHeight="1">
      <c r="A60" s="12" t="s">
        <v>13</v>
      </c>
      <c r="B60" s="36">
        <f>B61+B62+B63</f>
        <v>814.29600000000005</v>
      </c>
      <c r="C60" s="36">
        <f>C61+C62+C63</f>
        <v>764.95</v>
      </c>
      <c r="D60" s="20">
        <f t="shared" si="0"/>
        <v>0.93940041459125434</v>
      </c>
    </row>
    <row r="61" spans="1:4" ht="93.75" hidden="1" customHeight="1">
      <c r="A61" s="11" t="s">
        <v>56</v>
      </c>
      <c r="B61" s="30">
        <v>0</v>
      </c>
      <c r="C61" s="30">
        <v>0</v>
      </c>
      <c r="D61" s="24" t="e">
        <f t="shared" si="0"/>
        <v>#DIV/0!</v>
      </c>
    </row>
    <row r="62" spans="1:4" ht="20.25">
      <c r="A62" s="11" t="s">
        <v>71</v>
      </c>
      <c r="B62" s="30">
        <v>249.042</v>
      </c>
      <c r="C62" s="30">
        <v>249.042</v>
      </c>
      <c r="D62" s="24">
        <f t="shared" si="0"/>
        <v>1</v>
      </c>
    </row>
    <row r="63" spans="1:4" ht="23.25" customHeight="1">
      <c r="A63" s="11" t="s">
        <v>43</v>
      </c>
      <c r="B63" s="30">
        <v>565.25400000000002</v>
      </c>
      <c r="C63" s="30">
        <v>515.90800000000002</v>
      </c>
      <c r="D63" s="24">
        <f t="shared" si="0"/>
        <v>0.91270119273813188</v>
      </c>
    </row>
    <row r="64" spans="1:4" ht="20.25">
      <c r="A64" s="12" t="s">
        <v>10</v>
      </c>
      <c r="B64" s="36">
        <f>B65+B66+B67+B70+B68</f>
        <v>4326.1614199999995</v>
      </c>
      <c r="C64" s="36">
        <f>C65+C66+C67+C70+C68</f>
        <v>2909.8855699999999</v>
      </c>
      <c r="D64" s="20">
        <f t="shared" si="0"/>
        <v>0.67262528775451935</v>
      </c>
    </row>
    <row r="65" spans="1:4" ht="41.25" customHeight="1">
      <c r="A65" s="11" t="s">
        <v>29</v>
      </c>
      <c r="B65" s="30">
        <v>555.54399999999998</v>
      </c>
      <c r="C65" s="30">
        <v>555.54399999999998</v>
      </c>
      <c r="D65" s="24">
        <f t="shared" si="0"/>
        <v>1</v>
      </c>
    </row>
    <row r="66" spans="1:4" ht="21.75" customHeight="1">
      <c r="A66" s="38" t="s">
        <v>53</v>
      </c>
      <c r="B66" s="30">
        <v>2264.7054199999998</v>
      </c>
      <c r="C66" s="30">
        <v>1489.12157</v>
      </c>
      <c r="D66" s="24">
        <f t="shared" si="0"/>
        <v>0.65753433397973682</v>
      </c>
    </row>
    <row r="67" spans="1:4" ht="36" customHeight="1">
      <c r="A67" s="34" t="s">
        <v>54</v>
      </c>
      <c r="B67" s="30">
        <v>45.6</v>
      </c>
      <c r="C67" s="30">
        <v>45.6</v>
      </c>
      <c r="D67" s="24">
        <f t="shared" si="0"/>
        <v>1</v>
      </c>
    </row>
    <row r="68" spans="1:4" ht="39" customHeight="1">
      <c r="A68" s="11" t="s">
        <v>37</v>
      </c>
      <c r="B68" s="30">
        <v>576.85199999999998</v>
      </c>
      <c r="C68" s="30">
        <v>576.85199999999998</v>
      </c>
      <c r="D68" s="24">
        <f t="shared" si="0"/>
        <v>1</v>
      </c>
    </row>
    <row r="69" spans="1:4" ht="0.75" hidden="1" customHeight="1">
      <c r="A69" s="41" t="s">
        <v>60</v>
      </c>
      <c r="B69" s="30">
        <v>0</v>
      </c>
      <c r="C69" s="30">
        <v>0</v>
      </c>
      <c r="D69" s="24" t="e">
        <f t="shared" si="0"/>
        <v>#DIV/0!</v>
      </c>
    </row>
    <row r="70" spans="1:4" ht="25.5" customHeight="1">
      <c r="A70" s="10" t="s">
        <v>36</v>
      </c>
      <c r="B70" s="30">
        <v>883.46</v>
      </c>
      <c r="C70" s="30">
        <v>242.768</v>
      </c>
      <c r="D70" s="24">
        <f t="shared" si="0"/>
        <v>0.27479229393520926</v>
      </c>
    </row>
    <row r="71" spans="1:4" ht="2.25" hidden="1" customHeight="1">
      <c r="A71" s="11" t="s">
        <v>37</v>
      </c>
      <c r="B71" s="30"/>
      <c r="C71" s="30"/>
      <c r="D71" s="24" t="e">
        <f t="shared" si="0"/>
        <v>#DIV/0!</v>
      </c>
    </row>
    <row r="72" spans="1:4" ht="18.75" customHeight="1">
      <c r="A72" s="12" t="s">
        <v>44</v>
      </c>
      <c r="B72" s="36">
        <v>115</v>
      </c>
      <c r="C72" s="36">
        <v>57.480719999999998</v>
      </c>
      <c r="D72" s="20">
        <f t="shared" si="0"/>
        <v>0.49983234782608693</v>
      </c>
    </row>
    <row r="73" spans="1:4" ht="20.25">
      <c r="A73" s="12" t="s">
        <v>11</v>
      </c>
      <c r="B73" s="31">
        <f>B33+B40+B42+B57+B60+B64+B72+B41</f>
        <v>23925.80658</v>
      </c>
      <c r="C73" s="31">
        <f>C33+C40+C42+C57+C60+C64+C72+C41</f>
        <v>13414.819390000001</v>
      </c>
      <c r="D73" s="20">
        <f t="shared" si="0"/>
        <v>0.56068410254614709</v>
      </c>
    </row>
    <row r="74" spans="1:4" ht="20.25">
      <c r="A74" s="4" t="s">
        <v>31</v>
      </c>
      <c r="B74" s="32">
        <f>B31+(-B73)</f>
        <v>-766.94700000000012</v>
      </c>
      <c r="C74" s="32">
        <f>C31+(-C73)</f>
        <v>700.29561999999896</v>
      </c>
      <c r="D74" s="20"/>
    </row>
    <row r="75" spans="1:4" ht="18.75">
      <c r="A75" s="6" t="s">
        <v>61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2024-08-12T13:36:20Z</dcterms:modified>
</cp:coreProperties>
</file>