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3"/>
  <c r="B44"/>
  <c r="B63"/>
  <c r="C63"/>
  <c r="D68"/>
  <c r="D51"/>
  <c r="C42"/>
  <c r="B42"/>
  <c r="D43"/>
  <c r="B33"/>
  <c r="C49"/>
  <c r="B49"/>
  <c r="C33"/>
  <c r="D40"/>
  <c r="C41" l="1"/>
  <c r="B41"/>
  <c r="D25"/>
  <c r="D26"/>
  <c r="D27"/>
  <c r="D28"/>
  <c r="D18"/>
  <c r="D19"/>
  <c r="D20"/>
  <c r="D21"/>
  <c r="C7"/>
  <c r="C31" s="1"/>
  <c r="D66"/>
  <c r="D48"/>
  <c r="D52"/>
  <c r="C56"/>
  <c r="B56"/>
  <c r="D58"/>
  <c r="B7"/>
  <c r="B31" s="1"/>
  <c r="D29"/>
  <c r="D17"/>
  <c r="D61"/>
  <c r="C59"/>
  <c r="B59"/>
  <c r="D53"/>
  <c r="D62"/>
  <c r="D60"/>
  <c r="D57"/>
  <c r="D50"/>
  <c r="D67"/>
  <c r="D69"/>
  <c r="D70"/>
  <c r="D45"/>
  <c r="D46"/>
  <c r="D47"/>
  <c r="D24"/>
  <c r="D16"/>
  <c r="D15"/>
  <c r="D23"/>
  <c r="D65"/>
  <c r="D14"/>
  <c r="D22"/>
  <c r="D71"/>
  <c r="D38"/>
  <c r="D13"/>
  <c r="D9"/>
  <c r="D11"/>
  <c r="D12"/>
  <c r="D30"/>
  <c r="D34"/>
  <c r="D35"/>
  <c r="D39"/>
  <c r="D64"/>
  <c r="C55" l="1"/>
  <c r="C72"/>
  <c r="C73" s="1"/>
  <c r="B72"/>
  <c r="D59"/>
  <c r="D56"/>
  <c r="D49"/>
  <c r="D44"/>
  <c r="B55"/>
  <c r="D33"/>
  <c r="D31"/>
  <c r="D7"/>
  <c r="D63"/>
  <c r="D41" l="1"/>
  <c r="B73"/>
  <c r="D55"/>
  <c r="D72" l="1"/>
</calcChain>
</file>

<file path=xl/sharedStrings.xml><?xml version="1.0" encoding="utf-8"?>
<sst xmlns="http://schemas.openxmlformats.org/spreadsheetml/2006/main" count="74" uniqueCount="73">
  <si>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</si>
  <si>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</si>
  <si>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</si>
  <si>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</si>
  <si>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</si>
  <si>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</si>
  <si>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</si>
  <si>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</si>
  <si>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</si>
  <si>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</si>
  <si>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</si>
  <si>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</si>
  <si>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</si>
  <si>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</si>
  <si>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</si>
  <si>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</si>
  <si>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</si>
  <si>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</si>
  <si>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</si>
  <si>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</si>
  <si>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</si>
  <si>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</si>
  <si>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</si>
  <si>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</si>
  <si>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</si>
  <si>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</si>
  <si>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</si>
  <si>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</si>
  <si>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</si>
  <si>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</si>
  <si>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</si>
  <si>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</si>
  <si>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</si>
  <si>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</si>
  <si>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</si>
  <si>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</si>
  <si>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</si>
  <si>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</si>
  <si>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</si>
  <si>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</si>
  <si>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</si>
  <si>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</si>
  <si>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</si>
  <si>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</si>
  <si>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</si>
  <si>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</si>
  <si>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</si>
  <si>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</si>
  <si>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</si>
  <si>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</si>
  <si>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</si>
  <si>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</si>
  <si>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</si>
  <si>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</si>
  <si>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</si>
  <si>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</si>
  <si>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</si>
  <si>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</si>
  <si>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</si>
  <si>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</si>
  <si>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</si>
  <si>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</si>
  <si>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</si>
  <si>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</si>
  <si>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</si>
  <si>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</si>
  <si>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</si>
  <si>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</si>
  <si>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</si>
  <si>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</si>
  <si>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</si>
  <si>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по состоянию на 01 апреля 2024 года</t>
  </si>
  <si>
    <t>факт на 01.04.2024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</si>
</sst>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70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2398</v>
      </c>
      <c r="C7" s="19">
        <f>SUM(C9:C29)</f>
        <v>522.34016999999994</v>
      </c>
      <c r="D7" s="20">
        <f>C7/B7</f>
        <v>0.21782325688073392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86.163129999999995</v>
      </c>
      <c r="D9" s="24">
        <f t="shared" ref="D9:D72" si="0">C9/B9</f>
        <v>0.21274846913580245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36.724080000000001</v>
      </c>
      <c r="D11" s="24">
        <f t="shared" si="0"/>
        <v>6.1003455149501659E-2</v>
      </c>
    </row>
    <row r="12" spans="1:4" ht="21.75" customHeight="1">
      <c r="A12" s="8" t="s">
        <v>4</v>
      </c>
      <c r="B12" s="23">
        <v>314</v>
      </c>
      <c r="C12" s="23">
        <v>33.761800000000001</v>
      </c>
      <c r="D12" s="24">
        <f t="shared" si="0"/>
        <v>0.10752165605095541</v>
      </c>
    </row>
    <row r="13" spans="1:4" ht="20.25">
      <c r="A13" s="8" t="s">
        <v>12</v>
      </c>
      <c r="B13" s="23">
        <v>2</v>
      </c>
      <c r="C13" s="23">
        <v>0.19</v>
      </c>
      <c r="D13" s="24">
        <f t="shared" si="0"/>
        <v>9.5000000000000001E-2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74.270039999999995</v>
      </c>
      <c r="D16" s="24">
        <f>C16/B16</f>
        <v>0.10387418181818181</v>
      </c>
    </row>
    <row r="17" spans="1:4" ht="54" customHeight="1">
      <c r="A17" s="8" t="s">
        <v>30</v>
      </c>
      <c r="B17" s="23">
        <v>235</v>
      </c>
      <c r="C17" s="25">
        <v>47.165819999999997</v>
      </c>
      <c r="D17" s="24">
        <f>C17/B17</f>
        <v>0.20070561702127659</v>
      </c>
    </row>
    <row r="18" spans="1:4" ht="56.25">
      <c r="A18" s="8" t="s">
        <v>18</v>
      </c>
      <c r="B18" s="23">
        <v>0</v>
      </c>
      <c r="C18" s="23">
        <v>11.868679999999999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0.19661999999999999</v>
      </c>
      <c r="D19" s="24">
        <f t="shared" si="1"/>
        <v>1.9661999999999999E-2</v>
      </c>
    </row>
    <row r="20" spans="1:4" ht="20.25" hidden="1" customHeight="1">
      <c r="A20" s="33" t="s">
        <v>68</v>
      </c>
      <c r="B20" s="23">
        <v>0</v>
      </c>
      <c r="C20" s="23">
        <v>0</v>
      </c>
      <c r="D20" s="24" t="e">
        <f t="shared" si="1"/>
        <v>#DIV/0!</v>
      </c>
    </row>
    <row r="21" spans="1:4" ht="18.75" hidden="1" customHeight="1">
      <c r="A21" s="40" t="s">
        <v>59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232</v>
      </c>
      <c r="D24" s="24">
        <f t="shared" si="0"/>
        <v>2.3199999999999998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47</v>
      </c>
      <c r="B29" s="23">
        <v>15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16616.79063</v>
      </c>
      <c r="C30" s="27">
        <v>3567.4558499999998</v>
      </c>
      <c r="D30" s="24">
        <f t="shared" si="0"/>
        <v>0.2146898236509826</v>
      </c>
    </row>
    <row r="31" spans="1:4" ht="27.75" customHeight="1">
      <c r="A31" s="18" t="s">
        <v>6</v>
      </c>
      <c r="B31" s="28">
        <f>B7+B30</f>
        <v>19014.79063</v>
      </c>
      <c r="C31" s="28">
        <f>C7+C30</f>
        <v>4089.7960199999998</v>
      </c>
      <c r="D31" s="20">
        <f t="shared" si="0"/>
        <v>0.2150849882905074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4974.04043</v>
      </c>
      <c r="C33" s="36">
        <f>C34+C35+C37+C38+C36</f>
        <v>896.00103999999999</v>
      </c>
      <c r="D33" s="20">
        <f t="shared" si="0"/>
        <v>0.18013545579483758</v>
      </c>
    </row>
    <row r="34" spans="1:4" ht="21" customHeight="1">
      <c r="A34" s="39" t="s">
        <v>51</v>
      </c>
      <c r="B34" s="30">
        <v>3892.8404300000002</v>
      </c>
      <c r="C34" s="30">
        <v>696.39084000000003</v>
      </c>
      <c r="D34" s="24">
        <f t="shared" si="0"/>
        <v>0.17889015810493933</v>
      </c>
    </row>
    <row r="35" spans="1:4" ht="19.5" customHeight="1">
      <c r="A35" s="39" t="s">
        <v>52</v>
      </c>
      <c r="B35" s="30">
        <v>991.2</v>
      </c>
      <c r="C35" s="30">
        <v>183.11019999999999</v>
      </c>
      <c r="D35" s="24">
        <f t="shared" si="0"/>
        <v>0.18473587570621466</v>
      </c>
    </row>
    <row r="36" spans="1:4" ht="37.5" hidden="1">
      <c r="A36" s="41" t="s">
        <v>60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16.5</v>
      </c>
      <c r="D38" s="24">
        <f t="shared" si="0"/>
        <v>0.20624999999999999</v>
      </c>
    </row>
    <row r="39" spans="1:4" ht="24.75" customHeight="1">
      <c r="A39" s="37" t="s">
        <v>9</v>
      </c>
      <c r="B39" s="36">
        <v>319</v>
      </c>
      <c r="C39" s="36">
        <v>43.536999999999999</v>
      </c>
      <c r="D39" s="20">
        <f t="shared" si="0"/>
        <v>0.13647962382445142</v>
      </c>
    </row>
    <row r="40" spans="1:4" ht="24.75" customHeight="1">
      <c r="A40" s="37" t="s">
        <v>61</v>
      </c>
      <c r="B40" s="36">
        <v>250</v>
      </c>
      <c r="C40" s="36">
        <v>0</v>
      </c>
      <c r="D40" s="20">
        <f t="shared" si="0"/>
        <v>0</v>
      </c>
    </row>
    <row r="41" spans="1:4" ht="20.25" customHeight="1">
      <c r="A41" s="37" t="s">
        <v>49</v>
      </c>
      <c r="B41" s="36">
        <f>B44+B49+B42</f>
        <v>9854.4053600000007</v>
      </c>
      <c r="C41" s="36">
        <f>C44+C49+C42</f>
        <v>1534.6577</v>
      </c>
      <c r="D41" s="20">
        <f t="shared" si="0"/>
        <v>0.1557331613563743</v>
      </c>
    </row>
    <row r="42" spans="1:4" ht="21.75" hidden="1" customHeight="1">
      <c r="A42" s="37" t="s">
        <v>66</v>
      </c>
      <c r="B42" s="36">
        <f>B43</f>
        <v>0</v>
      </c>
      <c r="C42" s="36">
        <f>C43</f>
        <v>0</v>
      </c>
      <c r="D42" s="20"/>
    </row>
    <row r="43" spans="1:4" ht="39" hidden="1" customHeight="1">
      <c r="A43" s="11" t="s">
        <v>67</v>
      </c>
      <c r="B43" s="30">
        <v>0</v>
      </c>
      <c r="C43" s="30">
        <v>0</v>
      </c>
      <c r="D43" s="24" t="e">
        <f t="shared" si="0"/>
        <v>#DIV/0!</v>
      </c>
    </row>
    <row r="44" spans="1:4" ht="28.5" customHeight="1">
      <c r="A44" s="17" t="s">
        <v>42</v>
      </c>
      <c r="B44" s="36">
        <f>B45+B46+B47+B48</f>
        <v>7470.3130000000001</v>
      </c>
      <c r="C44" s="36">
        <f>C45+C46+C47+C48</f>
        <v>1510.6577</v>
      </c>
      <c r="D44" s="20">
        <f t="shared" si="0"/>
        <v>0.20222147318325215</v>
      </c>
    </row>
    <row r="45" spans="1:4" ht="40.5" customHeight="1">
      <c r="A45" s="34" t="s">
        <v>39</v>
      </c>
      <c r="B45" s="30">
        <v>1458.0029999999999</v>
      </c>
      <c r="C45" s="30">
        <v>0</v>
      </c>
      <c r="D45" s="24">
        <f t="shared" si="0"/>
        <v>0</v>
      </c>
    </row>
    <row r="46" spans="1:4" ht="59.25" customHeight="1">
      <c r="A46" s="34" t="s">
        <v>40</v>
      </c>
      <c r="B46" s="30">
        <v>3647.4690000000001</v>
      </c>
      <c r="C46" s="30"/>
      <c r="D46" s="24">
        <f t="shared" si="0"/>
        <v>0</v>
      </c>
    </row>
    <row r="47" spans="1:4" ht="21" customHeight="1">
      <c r="A47" s="34" t="s">
        <v>41</v>
      </c>
      <c r="B47" s="30">
        <v>2364.8409999999999</v>
      </c>
      <c r="C47" s="30">
        <v>1510.6577</v>
      </c>
      <c r="D47" s="24">
        <f t="shared" si="0"/>
        <v>0.63879884525006125</v>
      </c>
    </row>
    <row r="48" spans="1:4" ht="56.25" hidden="1" customHeight="1">
      <c r="A48" s="38" t="s">
        <v>50</v>
      </c>
      <c r="B48" s="30">
        <v>0</v>
      </c>
      <c r="C48" s="30">
        <v>0</v>
      </c>
      <c r="D48" s="24" t="e">
        <f t="shared" si="0"/>
        <v>#DIV/0!</v>
      </c>
    </row>
    <row r="49" spans="1:4" ht="39" customHeight="1">
      <c r="A49" s="17" t="s">
        <v>33</v>
      </c>
      <c r="B49" s="36">
        <f>B50+B53+B54+B52+B51</f>
        <v>2384.0923600000001</v>
      </c>
      <c r="C49" s="36">
        <f>C50+C53+C54+C52+C51</f>
        <v>24</v>
      </c>
      <c r="D49" s="20">
        <f t="shared" si="0"/>
        <v>1.0066724092853516E-2</v>
      </c>
    </row>
    <row r="50" spans="1:4" ht="62.25" customHeight="1">
      <c r="A50" s="3" t="s">
        <v>53</v>
      </c>
      <c r="B50" s="30">
        <v>150</v>
      </c>
      <c r="C50" s="30">
        <v>24</v>
      </c>
      <c r="D50" s="24">
        <f t="shared" si="0"/>
        <v>0.16</v>
      </c>
    </row>
    <row r="51" spans="1:4" ht="21.75" hidden="1" customHeight="1">
      <c r="A51" s="3" t="s">
        <v>65</v>
      </c>
      <c r="B51" s="30">
        <v>0</v>
      </c>
      <c r="C51" s="30">
        <v>0</v>
      </c>
      <c r="D51" s="24" t="e">
        <f t="shared" si="0"/>
        <v>#DIV/0!</v>
      </c>
    </row>
    <row r="52" spans="1:4" ht="37.5">
      <c r="A52" s="3" t="s">
        <v>64</v>
      </c>
      <c r="B52" s="30">
        <v>1119.23136</v>
      </c>
      <c r="C52" s="30"/>
      <c r="D52" s="24">
        <f t="shared" si="0"/>
        <v>0</v>
      </c>
    </row>
    <row r="53" spans="1:4" ht="20.25" hidden="1" customHeight="1">
      <c r="A53" s="3" t="s">
        <v>57</v>
      </c>
      <c r="B53" s="30">
        <v>0</v>
      </c>
      <c r="C53" s="30">
        <v>0</v>
      </c>
      <c r="D53" s="24" t="e">
        <f t="shared" si="0"/>
        <v>#DIV/0!</v>
      </c>
    </row>
    <row r="54" spans="1:4" ht="20.25">
      <c r="A54" s="3" t="s">
        <v>45</v>
      </c>
      <c r="B54" s="30">
        <v>1114.8610000000001</v>
      </c>
      <c r="C54" s="30"/>
      <c r="D54" s="24"/>
    </row>
    <row r="55" spans="1:4" ht="29.25" customHeight="1">
      <c r="A55" s="17" t="s">
        <v>46</v>
      </c>
      <c r="B55" s="36">
        <f>B56+B59+B63</f>
        <v>3502.3448399999997</v>
      </c>
      <c r="C55" s="36">
        <f>C56+C59+C63</f>
        <v>1108.51821</v>
      </c>
      <c r="D55" s="20">
        <f t="shared" si="0"/>
        <v>0.31650744305349443</v>
      </c>
    </row>
    <row r="56" spans="1:4" ht="21" customHeight="1">
      <c r="A56" s="17" t="s">
        <v>27</v>
      </c>
      <c r="B56" s="36">
        <f>B57+B58</f>
        <v>273.30142000000001</v>
      </c>
      <c r="C56" s="36">
        <f>C57+C58</f>
        <v>3.0411800000000002</v>
      </c>
      <c r="D56" s="20">
        <f t="shared" si="0"/>
        <v>1.1127567504040045E-2</v>
      </c>
    </row>
    <row r="57" spans="1:4" ht="20.25">
      <c r="A57" s="3" t="s">
        <v>69</v>
      </c>
      <c r="B57" s="30">
        <v>243.30142000000001</v>
      </c>
      <c r="C57" s="30">
        <v>0</v>
      </c>
      <c r="D57" s="24">
        <f t="shared" si="0"/>
        <v>0</v>
      </c>
    </row>
    <row r="58" spans="1:4" ht="64.5" customHeight="1">
      <c r="A58" s="3" t="s">
        <v>54</v>
      </c>
      <c r="B58" s="30">
        <v>30</v>
      </c>
      <c r="C58" s="30">
        <v>3.0411800000000002</v>
      </c>
      <c r="D58" s="24">
        <f t="shared" si="0"/>
        <v>0.10137266666666668</v>
      </c>
    </row>
    <row r="59" spans="1:4" ht="27" customHeight="1">
      <c r="A59" s="12" t="s">
        <v>13</v>
      </c>
      <c r="B59" s="36">
        <f>B60+B61+B62</f>
        <v>285</v>
      </c>
      <c r="C59" s="36">
        <f>C60+C61+C62</f>
        <v>0</v>
      </c>
      <c r="D59" s="20">
        <f t="shared" si="0"/>
        <v>0</v>
      </c>
    </row>
    <row r="60" spans="1:4" ht="75" hidden="1" customHeight="1">
      <c r="A60" s="11" t="s">
        <v>58</v>
      </c>
      <c r="B60" s="30">
        <v>0</v>
      </c>
      <c r="C60" s="30">
        <v>0</v>
      </c>
      <c r="D60" s="24" t="e">
        <f t="shared" si="0"/>
        <v>#DIV/0!</v>
      </c>
    </row>
    <row r="61" spans="1:4" ht="19.5" hidden="1" customHeight="1">
      <c r="A61" s="11" t="s">
        <v>48</v>
      </c>
      <c r="B61" s="30">
        <v>0</v>
      </c>
      <c r="C61" s="30">
        <v>0</v>
      </c>
      <c r="D61" s="24" t="e">
        <f t="shared" si="0"/>
        <v>#DIV/0!</v>
      </c>
    </row>
    <row r="62" spans="1:4" ht="23.25" customHeight="1">
      <c r="A62" s="11" t="s">
        <v>43</v>
      </c>
      <c r="B62" s="30">
        <v>285</v>
      </c>
      <c r="C62" s="30">
        <v>0</v>
      </c>
      <c r="D62" s="24">
        <f t="shared" si="0"/>
        <v>0</v>
      </c>
    </row>
    <row r="63" spans="1:4" ht="20.25">
      <c r="A63" s="12" t="s">
        <v>10</v>
      </c>
      <c r="B63" s="36">
        <f>B64+B65+B66+B69</f>
        <v>2944.04342</v>
      </c>
      <c r="C63" s="36">
        <f>C64+C65+C67+C69+C70+C66+C68</f>
        <v>1105.47703</v>
      </c>
      <c r="D63" s="20">
        <f t="shared" si="0"/>
        <v>0.37549617050145273</v>
      </c>
    </row>
    <row r="64" spans="1:4" ht="41.25" customHeight="1">
      <c r="A64" s="11" t="s">
        <v>29</v>
      </c>
      <c r="B64" s="30">
        <v>555.54399999999998</v>
      </c>
      <c r="C64" s="30">
        <v>0</v>
      </c>
      <c r="D64" s="24">
        <f t="shared" si="0"/>
        <v>0</v>
      </c>
    </row>
    <row r="65" spans="1:4" ht="21.75" customHeight="1">
      <c r="A65" s="39" t="s">
        <v>55</v>
      </c>
      <c r="B65" s="30">
        <v>2155.0394200000001</v>
      </c>
      <c r="C65" s="30">
        <v>942.70902999999998</v>
      </c>
      <c r="D65" s="24">
        <f t="shared" si="0"/>
        <v>0.43744398420331448</v>
      </c>
    </row>
    <row r="66" spans="1:4" ht="36" customHeight="1">
      <c r="A66" s="34" t="s">
        <v>56</v>
      </c>
      <c r="B66" s="30">
        <v>30</v>
      </c>
      <c r="C66" s="30">
        <v>0</v>
      </c>
      <c r="D66" s="24">
        <f t="shared" si="0"/>
        <v>0</v>
      </c>
    </row>
    <row r="67" spans="1:4" ht="0.75" hidden="1" customHeight="1">
      <c r="A67" s="11" t="s">
        <v>29</v>
      </c>
      <c r="B67" s="30">
        <v>0</v>
      </c>
      <c r="C67" s="30">
        <v>0</v>
      </c>
      <c r="D67" s="24" t="e">
        <f t="shared" si="0"/>
        <v>#DIV/0!</v>
      </c>
    </row>
    <row r="68" spans="1:4" ht="20.25" hidden="1">
      <c r="A68" s="42" t="s">
        <v>62</v>
      </c>
      <c r="B68" s="30">
        <v>0</v>
      </c>
      <c r="C68" s="30">
        <v>0</v>
      </c>
      <c r="D68" s="24" t="e">
        <f t="shared" si="0"/>
        <v>#DIV/0!</v>
      </c>
    </row>
    <row r="69" spans="1:4" ht="25.5" customHeight="1">
      <c r="A69" s="10" t="s">
        <v>36</v>
      </c>
      <c r="B69" s="30">
        <v>203.46</v>
      </c>
      <c r="C69" s="30">
        <v>162.768</v>
      </c>
      <c r="D69" s="24">
        <f t="shared" si="0"/>
        <v>0.79999999999999993</v>
      </c>
    </row>
    <row r="70" spans="1:4" ht="2.25" hidden="1" customHeight="1">
      <c r="A70" s="11" t="s">
        <v>37</v>
      </c>
      <c r="B70" s="30"/>
      <c r="C70" s="30"/>
      <c r="D70" s="24" t="e">
        <f t="shared" si="0"/>
        <v>#DIV/0!</v>
      </c>
    </row>
    <row r="71" spans="1:4" ht="18.75" customHeight="1">
      <c r="A71" s="12" t="s">
        <v>44</v>
      </c>
      <c r="B71" s="36">
        <v>115</v>
      </c>
      <c r="C71" s="36">
        <v>28.740359999999999</v>
      </c>
      <c r="D71" s="20">
        <f t="shared" si="0"/>
        <v>0.24991617391304347</v>
      </c>
    </row>
    <row r="72" spans="1:4" ht="20.25">
      <c r="A72" s="12" t="s">
        <v>11</v>
      </c>
      <c r="B72" s="31">
        <f>B33+B39+B41+B56+B59+B63+B71+B40</f>
        <v>19014.790630000003</v>
      </c>
      <c r="C72" s="31">
        <f>C33+C39+C41+C56+C59+C63+C71+C40</f>
        <v>3611.4543100000001</v>
      </c>
      <c r="D72" s="20">
        <f t="shared" si="0"/>
        <v>0.18992869184171499</v>
      </c>
    </row>
    <row r="73" spans="1:4" ht="20.25">
      <c r="A73" s="4" t="s">
        <v>31</v>
      </c>
      <c r="B73" s="32">
        <f>B31+(-B72)</f>
        <v>0</v>
      </c>
      <c r="C73" s="32">
        <f>C31+(-C72)</f>
        <v>478.34170999999969</v>
      </c>
      <c r="D73" s="20"/>
    </row>
    <row r="74" spans="1:4" ht="18.75">
      <c r="A74" s="6" t="s">
        <v>63</v>
      </c>
      <c r="B74" s="5"/>
      <c r="C74" s="5"/>
      <c r="D7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2024-04-04T07:56:43Z</dcterms:modified>
</cp:coreProperties>
</file>