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8308.48873\"/>
    </mc:Choice>
  </mc:AlternateContent>
  <xr:revisionPtr revIDLastSave="0" documentId="13_ncr:1_{9DC7C564-4AF8-4FED-8353-C34A82947731}" xr6:coauthVersionLast="47" xr6:coauthVersionMax="47" xr10:uidLastSave="{00000000-0000-0000-0000-000000000000}"/>
  <bookViews>
    <workbookView xWindow="1164" yWindow="336" windowWidth="21876" windowHeight="12024" xr2:uid="{00000000-000D-0000-FFFF-FFFF00000000}"/>
  </bookViews>
  <sheets>
    <sheet name="без учета счетов бюджета" sheetId="1" r:id="rId1"/>
  </sheets>
  <definedNames>
    <definedName name="_xlnm_Print_Area" localSheetId="0">'без учета счетов бюджета'!$A$1:$F$462</definedName>
    <definedName name="_xlnm_Print_Area_0" localSheetId="0">'без учета счетов бюджета'!$A$1:$F$462</definedName>
    <definedName name="_xlnm_Print_Titles" localSheetId="0">'без учета счетов бюджета'!$11:$12</definedName>
    <definedName name="_xlnm_Print_Titles_0" localSheetId="0">'без учета счетов бюджета'!$11:$12</definedName>
    <definedName name="Excel_BuiltIn_Print_Area" localSheetId="0">'без учета счетов бюджета'!$A$1:$F$462</definedName>
    <definedName name="_xlnm.Print_Titles" localSheetId="0">'без учета счетов бюджета'!$11:$13</definedName>
    <definedName name="_xlnm.Print_Area" localSheetId="0">'без учета счетов бюджета'!$A$1:$F$469</definedName>
  </definedNames>
  <calcPr calcId="191029"/>
</workbook>
</file>

<file path=xl/calcChain.xml><?xml version="1.0" encoding="utf-8"?>
<calcChain xmlns="http://schemas.openxmlformats.org/spreadsheetml/2006/main">
  <c r="E252" i="1" l="1"/>
  <c r="E251" i="1" s="1"/>
  <c r="E367" i="1" l="1"/>
  <c r="E366" i="1" s="1"/>
  <c r="F180" i="1"/>
  <c r="F179" i="1" s="1"/>
  <c r="E179" i="1"/>
  <c r="E180" i="1"/>
  <c r="F152" i="1"/>
  <c r="F153" i="1"/>
  <c r="E153" i="1"/>
  <c r="E152" i="1" s="1"/>
  <c r="F340" i="1"/>
  <c r="F339" i="1" s="1"/>
  <c r="E340" i="1"/>
  <c r="E339" i="1"/>
  <c r="F166" i="1"/>
  <c r="E166" i="1"/>
  <c r="F164" i="1"/>
  <c r="E164" i="1"/>
  <c r="E163" i="1" s="1"/>
  <c r="E162" i="1" s="1"/>
  <c r="F163" i="1"/>
  <c r="F162" i="1" s="1"/>
  <c r="E467" i="1" l="1"/>
  <c r="E466" i="1" s="1"/>
  <c r="E464" i="1"/>
  <c r="E463" i="1" s="1"/>
  <c r="E461" i="1"/>
  <c r="E460" i="1" s="1"/>
  <c r="E458" i="1"/>
  <c r="E457" i="1" s="1"/>
  <c r="E455" i="1"/>
  <c r="E454" i="1" s="1"/>
  <c r="E451" i="1"/>
  <c r="E450" i="1" s="1"/>
  <c r="E449" i="1" s="1"/>
  <c r="E446" i="1"/>
  <c r="E445" i="1"/>
  <c r="E444" i="1" s="1"/>
  <c r="E443" i="1" s="1"/>
  <c r="E441" i="1"/>
  <c r="E440" i="1"/>
  <c r="E439" i="1" s="1"/>
  <c r="E438" i="1" s="1"/>
  <c r="E436" i="1"/>
  <c r="E435" i="1" s="1"/>
  <c r="E434" i="1" s="1"/>
  <c r="E433" i="1" s="1"/>
  <c r="E431" i="1"/>
  <c r="E430" i="1" s="1"/>
  <c r="E428" i="1"/>
  <c r="E427" i="1" s="1"/>
  <c r="E425" i="1"/>
  <c r="E424" i="1" s="1"/>
  <c r="E422" i="1"/>
  <c r="E421" i="1" s="1"/>
  <c r="E419" i="1"/>
  <c r="E418" i="1" s="1"/>
  <c r="E416" i="1"/>
  <c r="E415" i="1" s="1"/>
  <c r="E413" i="1"/>
  <c r="E412" i="1" s="1"/>
  <c r="E410" i="1"/>
  <c r="E409" i="1" s="1"/>
  <c r="E406" i="1"/>
  <c r="E405" i="1" s="1"/>
  <c r="E403" i="1"/>
  <c r="E402" i="1" s="1"/>
  <c r="E399" i="1"/>
  <c r="E398" i="1"/>
  <c r="E397" i="1" s="1"/>
  <c r="E393" i="1"/>
  <c r="E391" i="1"/>
  <c r="E389" i="1"/>
  <c r="E385" i="1"/>
  <c r="E384" i="1" s="1"/>
  <c r="E382" i="1"/>
  <c r="E381" i="1" s="1"/>
  <c r="E379" i="1"/>
  <c r="E378" i="1" s="1"/>
  <c r="E376" i="1"/>
  <c r="E375" i="1" s="1"/>
  <c r="E373" i="1"/>
  <c r="E372" i="1" s="1"/>
  <c r="E370" i="1"/>
  <c r="E369" i="1" s="1"/>
  <c r="E364" i="1"/>
  <c r="E363" i="1" s="1"/>
  <c r="E361" i="1"/>
  <c r="E360" i="1" s="1"/>
  <c r="E358" i="1"/>
  <c r="E357" i="1" s="1"/>
  <c r="E353" i="1"/>
  <c r="E351" i="1"/>
  <c r="E349" i="1"/>
  <c r="E346" i="1"/>
  <c r="E345" i="1" s="1"/>
  <c r="E343" i="1"/>
  <c r="E342" i="1" s="1"/>
  <c r="E336" i="1"/>
  <c r="E335" i="1" s="1"/>
  <c r="E333" i="1"/>
  <c r="E332" i="1" s="1"/>
  <c r="E330" i="1"/>
  <c r="E329" i="1" s="1"/>
  <c r="E327" i="1"/>
  <c r="E326" i="1" s="1"/>
  <c r="E324" i="1"/>
  <c r="E323" i="1" s="1"/>
  <c r="E320" i="1"/>
  <c r="E319" i="1" s="1"/>
  <c r="E318" i="1" s="1"/>
  <c r="E316" i="1"/>
  <c r="E315" i="1" s="1"/>
  <c r="E313" i="1"/>
  <c r="E312" i="1" s="1"/>
  <c r="E310" i="1"/>
  <c r="E309" i="1" s="1"/>
  <c r="E307" i="1"/>
  <c r="E306" i="1" s="1"/>
  <c r="E304" i="1"/>
  <c r="E303" i="1" s="1"/>
  <c r="E301" i="1"/>
  <c r="E300" i="1" s="1"/>
  <c r="E298" i="1"/>
  <c r="E297" i="1" s="1"/>
  <c r="E295" i="1"/>
  <c r="E291" i="1"/>
  <c r="E288" i="1"/>
  <c r="E287" i="1" s="1"/>
  <c r="E284" i="1"/>
  <c r="E282" i="1"/>
  <c r="E279" i="1"/>
  <c r="E278" i="1" s="1"/>
  <c r="E276" i="1"/>
  <c r="E275" i="1" s="1"/>
  <c r="E273" i="1"/>
  <c r="E272" i="1" s="1"/>
  <c r="E270" i="1"/>
  <c r="E269" i="1" s="1"/>
  <c r="E267" i="1"/>
  <c r="E266" i="1" s="1"/>
  <c r="E264" i="1"/>
  <c r="E263" i="1" s="1"/>
  <c r="E261" i="1"/>
  <c r="E260" i="1" s="1"/>
  <c r="E258" i="1"/>
  <c r="E257" i="1" s="1"/>
  <c r="E255" i="1"/>
  <c r="E254" i="1" s="1"/>
  <c r="E249" i="1"/>
  <c r="E248" i="1" s="1"/>
  <c r="E245" i="1"/>
  <c r="E244" i="1" s="1"/>
  <c r="E242" i="1"/>
  <c r="E241" i="1" s="1"/>
  <c r="E239" i="1"/>
  <c r="E238" i="1" s="1"/>
  <c r="E236" i="1"/>
  <c r="E235" i="1" s="1"/>
  <c r="E231" i="1"/>
  <c r="E230" i="1" s="1"/>
  <c r="E229" i="1" s="1"/>
  <c r="E227" i="1"/>
  <c r="E226" i="1" s="1"/>
  <c r="E225" i="1" s="1"/>
  <c r="E222" i="1"/>
  <c r="E221" i="1" s="1"/>
  <c r="E219" i="1"/>
  <c r="E218" i="1" s="1"/>
  <c r="E215" i="1"/>
  <c r="E213" i="1"/>
  <c r="E212" i="1" s="1"/>
  <c r="E211" i="1" s="1"/>
  <c r="E209" i="1"/>
  <c r="E207" i="1"/>
  <c r="E204" i="1"/>
  <c r="E202" i="1"/>
  <c r="E201" i="1" s="1"/>
  <c r="E199" i="1"/>
  <c r="E197" i="1"/>
  <c r="E195" i="1"/>
  <c r="E192" i="1"/>
  <c r="E191" i="1" s="1"/>
  <c r="E187" i="1"/>
  <c r="E186" i="1" s="1"/>
  <c r="E184" i="1"/>
  <c r="E183" i="1" s="1"/>
  <c r="E177" i="1"/>
  <c r="E176" i="1"/>
  <c r="E174" i="1"/>
  <c r="E173" i="1"/>
  <c r="E170" i="1"/>
  <c r="E169" i="1"/>
  <c r="E168" i="1" s="1"/>
  <c r="E159" i="1"/>
  <c r="E157" i="1"/>
  <c r="E156" i="1" s="1"/>
  <c r="E155" i="1" s="1"/>
  <c r="E150" i="1"/>
  <c r="E148" i="1"/>
  <c r="E147" i="1" s="1"/>
  <c r="E145" i="1"/>
  <c r="E144" i="1" s="1"/>
  <c r="E143" i="1" s="1"/>
  <c r="E140" i="1"/>
  <c r="E139" i="1" s="1"/>
  <c r="E137" i="1"/>
  <c r="E136" i="1" s="1"/>
  <c r="E134" i="1"/>
  <c r="E133" i="1" s="1"/>
  <c r="E131" i="1"/>
  <c r="E130" i="1" s="1"/>
  <c r="E128" i="1"/>
  <c r="E127" i="1" s="1"/>
  <c r="E123" i="1"/>
  <c r="E121" i="1"/>
  <c r="E118" i="1"/>
  <c r="E116" i="1"/>
  <c r="E112" i="1"/>
  <c r="E110" i="1"/>
  <c r="E107" i="1"/>
  <c r="E106" i="1" s="1"/>
  <c r="E104" i="1"/>
  <c r="E103" i="1" s="1"/>
  <c r="E100" i="1"/>
  <c r="E99" i="1" s="1"/>
  <c r="E98" i="1" s="1"/>
  <c r="E96" i="1"/>
  <c r="E95" i="1" s="1"/>
  <c r="E93" i="1"/>
  <c r="E91" i="1"/>
  <c r="E89" i="1"/>
  <c r="E85" i="1"/>
  <c r="E84" i="1"/>
  <c r="E83" i="1" s="1"/>
  <c r="E81" i="1"/>
  <c r="E80" i="1" s="1"/>
  <c r="E78" i="1"/>
  <c r="E77" i="1" s="1"/>
  <c r="E75" i="1"/>
  <c r="E74" i="1" s="1"/>
  <c r="E71" i="1"/>
  <c r="E69" i="1"/>
  <c r="E67" i="1"/>
  <c r="E65" i="1"/>
  <c r="E62" i="1"/>
  <c r="E61" i="1"/>
  <c r="E59" i="1"/>
  <c r="E58" i="1" s="1"/>
  <c r="E56" i="1"/>
  <c r="E54" i="1"/>
  <c r="E53" i="1" s="1"/>
  <c r="E51" i="1"/>
  <c r="E50" i="1" s="1"/>
  <c r="E48" i="1"/>
  <c r="E46" i="1"/>
  <c r="E45" i="1"/>
  <c r="E43" i="1"/>
  <c r="E42" i="1" s="1"/>
  <c r="E40" i="1"/>
  <c r="E38" i="1"/>
  <c r="E35" i="1"/>
  <c r="E34" i="1" s="1"/>
  <c r="E31" i="1"/>
  <c r="E30" i="1" s="1"/>
  <c r="E28" i="1"/>
  <c r="E26" i="1"/>
  <c r="E24" i="1"/>
  <c r="E20" i="1"/>
  <c r="E19" i="1" s="1"/>
  <c r="E17" i="1"/>
  <c r="E16" i="1" s="1"/>
  <c r="F464" i="1"/>
  <c r="F463" i="1" s="1"/>
  <c r="F461" i="1"/>
  <c r="F460" i="1" s="1"/>
  <c r="F451" i="1"/>
  <c r="F450" i="1" s="1"/>
  <c r="F441" i="1"/>
  <c r="F440" i="1"/>
  <c r="F436" i="1"/>
  <c r="F435" i="1" s="1"/>
  <c r="F431" i="1"/>
  <c r="F430" i="1" s="1"/>
  <c r="F422" i="1"/>
  <c r="F421" i="1" s="1"/>
  <c r="F419" i="1"/>
  <c r="F418" i="1" s="1"/>
  <c r="F416" i="1"/>
  <c r="F415" i="1" s="1"/>
  <c r="F413" i="1"/>
  <c r="F412" i="1" s="1"/>
  <c r="F410" i="1"/>
  <c r="F409" i="1" s="1"/>
  <c r="F393" i="1"/>
  <c r="F391" i="1"/>
  <c r="F389" i="1"/>
  <c r="F385" i="1"/>
  <c r="F384" i="1" s="1"/>
  <c r="F382" i="1"/>
  <c r="F381" i="1" s="1"/>
  <c r="F379" i="1"/>
  <c r="F378" i="1" s="1"/>
  <c r="F376" i="1"/>
  <c r="F375" i="1" s="1"/>
  <c r="F373" i="1"/>
  <c r="F372" i="1" s="1"/>
  <c r="F370" i="1"/>
  <c r="F369" i="1" s="1"/>
  <c r="F364" i="1"/>
  <c r="F363" i="1" s="1"/>
  <c r="F361" i="1"/>
  <c r="F360" i="1" s="1"/>
  <c r="F358" i="1"/>
  <c r="F357" i="1" s="1"/>
  <c r="F353" i="1"/>
  <c r="F351" i="1"/>
  <c r="F349" i="1"/>
  <c r="F346" i="1"/>
  <c r="F345" i="1" s="1"/>
  <c r="F343" i="1"/>
  <c r="F342" i="1" s="1"/>
  <c r="E356" i="1" l="1"/>
  <c r="E172" i="1"/>
  <c r="E88" i="1"/>
  <c r="E87" i="1" s="1"/>
  <c r="E322" i="1"/>
  <c r="E217" i="1"/>
  <c r="E64" i="1"/>
  <c r="E182" i="1"/>
  <c r="E120" i="1"/>
  <c r="E290" i="1"/>
  <c r="E388" i="1"/>
  <c r="E387" i="1" s="1"/>
  <c r="E224" i="1"/>
  <c r="E142" i="1"/>
  <c r="E23" i="1"/>
  <c r="E22" i="1" s="1"/>
  <c r="E109" i="1"/>
  <c r="E115" i="1"/>
  <c r="E194" i="1"/>
  <c r="E206" i="1"/>
  <c r="E348" i="1"/>
  <c r="E338" i="1" s="1"/>
  <c r="E161" i="1"/>
  <c r="E281" i="1"/>
  <c r="E247" i="1" s="1"/>
  <c r="E408" i="1"/>
  <c r="F356" i="1"/>
  <c r="E286" i="1"/>
  <c r="E234" i="1"/>
  <c r="E37" i="1"/>
  <c r="E15" i="1"/>
  <c r="E33" i="1"/>
  <c r="E401" i="1"/>
  <c r="E453" i="1"/>
  <c r="E448" i="1" s="1"/>
  <c r="F388" i="1"/>
  <c r="F348" i="1"/>
  <c r="F336" i="1"/>
  <c r="F335" i="1" s="1"/>
  <c r="F333" i="1"/>
  <c r="F332" i="1" s="1"/>
  <c r="F330" i="1"/>
  <c r="F329" i="1" s="1"/>
  <c r="F327" i="1"/>
  <c r="F326" i="1" s="1"/>
  <c r="F316" i="1"/>
  <c r="F315" i="1" s="1"/>
  <c r="F313" i="1"/>
  <c r="F312" i="1" s="1"/>
  <c r="F310" i="1"/>
  <c r="F309" i="1" s="1"/>
  <c r="F304" i="1"/>
  <c r="F303" i="1" s="1"/>
  <c r="F298" i="1"/>
  <c r="F297" i="1" s="1"/>
  <c r="F288" i="1"/>
  <c r="F287" i="1" s="1"/>
  <c r="F273" i="1"/>
  <c r="F272" i="1" s="1"/>
  <c r="F270" i="1"/>
  <c r="F269" i="1" s="1"/>
  <c r="F267" i="1"/>
  <c r="F266" i="1" s="1"/>
  <c r="F264" i="1"/>
  <c r="F263" i="1" s="1"/>
  <c r="F261" i="1"/>
  <c r="F260" i="1" s="1"/>
  <c r="F258" i="1"/>
  <c r="F257" i="1" s="1"/>
  <c r="F255" i="1"/>
  <c r="F254" i="1" s="1"/>
  <c r="F249" i="1"/>
  <c r="F248" i="1" s="1"/>
  <c r="F245" i="1"/>
  <c r="F244" i="1" s="1"/>
  <c r="F242" i="1"/>
  <c r="F241" i="1" s="1"/>
  <c r="F239" i="1"/>
  <c r="F238" i="1" s="1"/>
  <c r="F236" i="1"/>
  <c r="F235" i="1" s="1"/>
  <c r="F177" i="1"/>
  <c r="F176" i="1" s="1"/>
  <c r="F174" i="1"/>
  <c r="F173" i="1" s="1"/>
  <c r="F134" i="1"/>
  <c r="F133" i="1" s="1"/>
  <c r="F131" i="1"/>
  <c r="F130" i="1" s="1"/>
  <c r="F172" i="1" l="1"/>
  <c r="E190" i="1"/>
  <c r="E189" i="1" s="1"/>
  <c r="E355" i="1"/>
  <c r="E233" i="1"/>
  <c r="E102" i="1"/>
  <c r="E396" i="1"/>
  <c r="E14" i="1"/>
  <c r="F234" i="1"/>
  <c r="E469" i="1" l="1"/>
  <c r="F209" i="1"/>
  <c r="F284" i="1" l="1"/>
  <c r="F222" i="1" l="1"/>
  <c r="F221" i="1" s="1"/>
  <c r="F231" i="1"/>
  <c r="F230" i="1" s="1"/>
  <c r="F229" i="1" s="1"/>
  <c r="F213" i="1"/>
  <c r="F145" i="1"/>
  <c r="F144" i="1" s="1"/>
  <c r="F137" i="1"/>
  <c r="F136" i="1" s="1"/>
  <c r="F96" i="1"/>
  <c r="F95" i="1" s="1"/>
  <c r="F78" i="1"/>
  <c r="F77" i="1" s="1"/>
  <c r="F62" i="1"/>
  <c r="F61" i="1" s="1"/>
  <c r="F54" i="1"/>
  <c r="F53" i="1" s="1"/>
  <c r="F31" i="1"/>
  <c r="F30" i="1" s="1"/>
  <c r="F20" i="1"/>
  <c r="F19" i="1" s="1"/>
  <c r="F43" i="1"/>
  <c r="F42" i="1" s="1"/>
  <c r="F35" i="1"/>
  <c r="F34" i="1" s="1"/>
  <c r="F301" i="1"/>
  <c r="F300" i="1" s="1"/>
  <c r="F282" i="1"/>
  <c r="F281" i="1" s="1"/>
  <c r="F276" i="1"/>
  <c r="F275" i="1" s="1"/>
  <c r="F128" i="1"/>
  <c r="F127" i="1" s="1"/>
  <c r="F467" i="1"/>
  <c r="F466" i="1" s="1"/>
  <c r="F458" i="1"/>
  <c r="F457" i="1" s="1"/>
  <c r="F455" i="1"/>
  <c r="F454" i="1" s="1"/>
  <c r="F449" i="1"/>
  <c r="F446" i="1"/>
  <c r="F445" i="1" s="1"/>
  <c r="F444" i="1" s="1"/>
  <c r="F443" i="1" s="1"/>
  <c r="F439" i="1"/>
  <c r="F438" i="1" s="1"/>
  <c r="F434" i="1"/>
  <c r="F433" i="1" s="1"/>
  <c r="F428" i="1"/>
  <c r="F427" i="1" s="1"/>
  <c r="F425" i="1"/>
  <c r="F424" i="1" s="1"/>
  <c r="F406" i="1"/>
  <c r="F405" i="1" s="1"/>
  <c r="F403" i="1"/>
  <c r="F402" i="1" s="1"/>
  <c r="F399" i="1"/>
  <c r="F398" i="1" s="1"/>
  <c r="F397" i="1" s="1"/>
  <c r="F324" i="1"/>
  <c r="F323" i="1" s="1"/>
  <c r="F322" i="1" s="1"/>
  <c r="F320" i="1"/>
  <c r="F319" i="1" s="1"/>
  <c r="F318" i="1" s="1"/>
  <c r="F307" i="1"/>
  <c r="F306" i="1" s="1"/>
  <c r="F295" i="1"/>
  <c r="F291" i="1"/>
  <c r="F279" i="1"/>
  <c r="F278" i="1" s="1"/>
  <c r="F227" i="1"/>
  <c r="F226" i="1" s="1"/>
  <c r="F225" i="1" s="1"/>
  <c r="F219" i="1"/>
  <c r="F218" i="1" s="1"/>
  <c r="F215" i="1"/>
  <c r="F207" i="1"/>
  <c r="F204" i="1"/>
  <c r="F202" i="1"/>
  <c r="F199" i="1"/>
  <c r="F197" i="1"/>
  <c r="F195" i="1"/>
  <c r="F192" i="1"/>
  <c r="F191" i="1" s="1"/>
  <c r="F187" i="1"/>
  <c r="F186" i="1" s="1"/>
  <c r="F184" i="1"/>
  <c r="F183" i="1" s="1"/>
  <c r="F170" i="1"/>
  <c r="F169" i="1" s="1"/>
  <c r="F168" i="1" s="1"/>
  <c r="F159" i="1"/>
  <c r="F157" i="1"/>
  <c r="F150" i="1"/>
  <c r="F148" i="1"/>
  <c r="F140" i="1"/>
  <c r="F139" i="1" s="1"/>
  <c r="F123" i="1"/>
  <c r="F121" i="1"/>
  <c r="F118" i="1"/>
  <c r="F116" i="1"/>
  <c r="F112" i="1"/>
  <c r="F110" i="1"/>
  <c r="F107" i="1"/>
  <c r="F106" i="1" s="1"/>
  <c r="F104" i="1"/>
  <c r="F103" i="1" s="1"/>
  <c r="F100" i="1"/>
  <c r="F99" i="1" s="1"/>
  <c r="F98" i="1" s="1"/>
  <c r="F93" i="1"/>
  <c r="F91" i="1"/>
  <c r="F89" i="1"/>
  <c r="F85" i="1"/>
  <c r="F84" i="1"/>
  <c r="F83" i="1" s="1"/>
  <c r="F81" i="1"/>
  <c r="F80" i="1" s="1"/>
  <c r="F75" i="1"/>
  <c r="F74" i="1" s="1"/>
  <c r="F71" i="1"/>
  <c r="F69" i="1"/>
  <c r="F67" i="1"/>
  <c r="F65" i="1"/>
  <c r="F59" i="1"/>
  <c r="F58" i="1" s="1"/>
  <c r="F56" i="1"/>
  <c r="F51" i="1"/>
  <c r="F48" i="1"/>
  <c r="F46" i="1"/>
  <c r="F40" i="1"/>
  <c r="F38" i="1"/>
  <c r="F28" i="1"/>
  <c r="F26" i="1"/>
  <c r="F24" i="1"/>
  <c r="F17" i="1"/>
  <c r="F16" i="1" s="1"/>
  <c r="F247" i="1" l="1"/>
  <c r="F408" i="1"/>
  <c r="F15" i="1"/>
  <c r="F217" i="1"/>
  <c r="F224" i="1"/>
  <c r="F212" i="1"/>
  <c r="F23" i="1"/>
  <c r="F22" i="1" s="1"/>
  <c r="F401" i="1"/>
  <c r="F120" i="1"/>
  <c r="F37" i="1"/>
  <c r="F50" i="1"/>
  <c r="F194" i="1"/>
  <c r="F201" i="1"/>
  <c r="F290" i="1"/>
  <c r="F286" i="1" s="1"/>
  <c r="F88" i="1"/>
  <c r="F87" i="1" s="1"/>
  <c r="F182" i="1"/>
  <c r="F161" i="1" s="1"/>
  <c r="F387" i="1"/>
  <c r="F453" i="1"/>
  <c r="F448" i="1" s="1"/>
  <c r="F64" i="1"/>
  <c r="F109" i="1"/>
  <c r="F115" i="1"/>
  <c r="F147" i="1"/>
  <c r="F143" i="1" s="1"/>
  <c r="F156" i="1"/>
  <c r="F155" i="1" s="1"/>
  <c r="F206" i="1"/>
  <c r="F338" i="1"/>
  <c r="F45" i="1"/>
  <c r="F396" i="1" l="1"/>
  <c r="F102" i="1"/>
  <c r="F33" i="1"/>
  <c r="F190" i="1"/>
  <c r="F189" i="1" s="1"/>
  <c r="F355" i="1"/>
  <c r="F233" i="1"/>
  <c r="F142" i="1"/>
  <c r="F14" i="1" l="1"/>
  <c r="F469" i="1" l="1"/>
</calcChain>
</file>

<file path=xl/sharedStrings.xml><?xml version="1.0" encoding="utf-8"?>
<sst xmlns="http://schemas.openxmlformats.org/spreadsheetml/2006/main" count="1508" uniqueCount="398">
  <si>
    <t>к решению Собрания депутатов</t>
  </si>
  <si>
    <t>"О бюджете Звениговского муниципального</t>
  </si>
  <si>
    <t>Р А С П Р Е Д Е Л Е Н И Е</t>
  </si>
  <si>
    <t>Наименование показателя</t>
  </si>
  <si>
    <t>Разд.</t>
  </si>
  <si>
    <t>Ц.ст.</t>
  </si>
  <si>
    <t>Расх.</t>
  </si>
  <si>
    <t>Общегосударственные расходы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</si>
  <si>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</si>
  <si>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</si>
  <si>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</si>
  <si>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</si>
  <si>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9990026010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</si>
  <si>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</si>
  <si>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</si>
  <si>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</si>
  <si>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</si>
  <si>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</si>
  <si>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</si>
  <si>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</si>
  <si>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9990026020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</si>
  <si>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</si>
  <si>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</si>
  <si>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</si>
  <si>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</si>
  <si>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</si>
  <si>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</si>
  <si>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</si>
  <si>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</si>
  <si>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</si>
  <si>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</si>
  <si>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</si>
  <si>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</si>
  <si>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01Б0126020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</si>
  <si>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</si>
  <si>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</si>
  <si>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Исполнение судебных актов</t>
  </si>
  <si>
    <t>Глава местной администрации (исполнительно-распорядительного органа муниципального образования)</t>
  </si>
  <si>
    <t>9990026030</t>
  </si>
  <si>
    <t>Осуществление отдельных государственных полномочий по созданию административных комиссий</t>
  </si>
  <si>
    <t>9990070260</t>
  </si>
  <si>
    <t>Судебная система</t>
  </si>
  <si>
    <t>0105</t>
  </si>
  <si>
    <t>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</si>
  <si>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</si>
  <si>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</si>
  <si>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</si>
  <si>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</si>
  <si>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фонды местных администраций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</si>
  <si>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</si>
  <si>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</si>
  <si>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</si>
  <si>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</si>
  <si>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органов местного самоуправления</t>
  </si>
  <si>
    <t>Оценка недвижимости, признание прав и регулирование отношений по муниципальной собственности</t>
  </si>
  <si>
    <t>0530126080</t>
  </si>
  <si>
    <t>Расходы на содержание архива</t>
  </si>
  <si>
    <t>9990026110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</si>
  <si>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</si>
  <si>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</si>
  <si>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</si>
  <si>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</si>
  <si>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</si>
  <si>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</si>
  <si>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</si>
  <si>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</si>
  <si>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</si>
  <si>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</si>
  <si>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содержание единой диспетчерской службы</t>
  </si>
  <si>
    <t>Национальная экономика</t>
  </si>
  <si>
    <t>0400</t>
  </si>
  <si>
    <t>Сельское хозяйство и рыболовство</t>
  </si>
  <si>
    <t>0405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</si>
  <si>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</si>
  <si>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</si>
  <si>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Дорожное хозяйство (дорожные фонды)</t>
  </si>
  <si>
    <t>0409</t>
  </si>
  <si>
    <t>Мероприятия в отношении автомобильных дорог общего пользования местного значения за счет средств районного бюджета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</si>
  <si>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</si>
  <si>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</si>
  <si>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</si>
  <si>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</si>
  <si>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</si>
  <si>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</si>
  <si>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</si>
  <si>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Формирование системы документов территориального планирования</t>
  </si>
  <si>
    <t>0420227380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</si>
  <si>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</si>
  <si>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</si>
  <si>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</si>
  <si>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</si>
  <si>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</si>
  <si>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</si>
  <si>
    <t>120F367483</t>
  </si>
  <si>
    <t>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</si>
  <si>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</si>
  <si>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</si>
  <si>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</si>
  <si>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120F367484</t>
  </si>
  <si>
    <t>Реализация мероприятий по обеспечению устойчивого сокращения непригодного для проживания жилищного фонда за счет средств местного бюджета</t>
  </si>
  <si>
    <t>120F36748S</t>
  </si>
  <si>
    <t>0502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</si>
  <si>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</si>
  <si>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</si>
  <si>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</si>
  <si>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0430527000</t>
  </si>
  <si>
    <t>Другие вопросы в области жилищно-коммунального хозяйства</t>
  </si>
  <si>
    <t>0505</t>
  </si>
  <si>
    <t xml:space="preserve">Строительство и реконструкция (модернизация) объектов питьевого водоснабжения </t>
  </si>
  <si>
    <t>Капитальные вложения в объекты государственной (муниципальной) собственности</t>
  </si>
  <si>
    <t>400</t>
  </si>
  <si>
    <t>410</t>
  </si>
  <si>
    <t>Охрана окружающей среды</t>
  </si>
  <si>
    <t>0600</t>
  </si>
  <si>
    <t>Сбор, удаление отходов и очистка сточных вод</t>
  </si>
  <si>
    <t>0602</t>
  </si>
  <si>
    <t>Разработка проектно-сметной документации по ликвидации накопленного вреда окружающей среде</t>
  </si>
  <si>
    <t>0440120102</t>
  </si>
  <si>
    <t>Образование</t>
  </si>
  <si>
    <t>0700</t>
  </si>
  <si>
    <t>Дошкольное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</si>
  <si>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</si>
  <si>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</si>
  <si>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</si>
  <si>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</si>
  <si>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</si>
  <si>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</si>
  <si>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</si>
  <si>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</si>
  <si>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</si>
  <si>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</si>
  <si>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012Е250980</t>
  </si>
  <si>
    <t>Дополнительное образование детей</t>
  </si>
  <si>
    <t>0703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</si>
  <si>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</si>
  <si>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</si>
  <si>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</si>
  <si>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</si>
  <si>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</si>
  <si>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0170126321</t>
  </si>
  <si>
    <t>Профессиональная подготовка, переподготовка и повышение квалификации</t>
  </si>
  <si>
    <t>0705</t>
  </si>
  <si>
    <t xml:space="preserve">Молодежная политика </t>
  </si>
  <si>
    <t>0707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</si>
  <si>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</si>
  <si>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</si>
  <si>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t>Другие вопросы в области образования</t>
  </si>
  <si>
    <t>0709</t>
  </si>
  <si>
    <t>Культкра,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</si>
  <si>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</si>
  <si>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</si>
  <si>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</si>
  <si>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</si>
  <si>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</si>
  <si>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</si>
  <si>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</si>
  <si>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</si>
  <si>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</si>
  <si>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Пенсия за выслугу лет лицам, замещавшим должности муниципальной службы</t>
  </si>
  <si>
    <t>9990012010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</si>
  <si>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</si>
  <si>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</si>
  <si>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</si>
  <si>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</si>
  <si>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</si>
  <si>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</si>
  <si>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Обеспечение комплексного развития сельских территорий</t>
  </si>
  <si>
    <t>05201L5760</t>
  </si>
  <si>
    <t>320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</si>
  <si>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</si>
  <si>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</si>
  <si>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</si>
  <si>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</si>
  <si>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0160270820</t>
  </si>
  <si>
    <t>Реализация мероприятий по обеспечению жильем молодых семей</t>
  </si>
  <si>
    <t>Физическая культура и спорт</t>
  </si>
  <si>
    <t>1100</t>
  </si>
  <si>
    <t>Массовый спорт</t>
  </si>
  <si>
    <t>1102</t>
  </si>
  <si>
    <t>Организация и проведение официальных физкультурно-оздоровительных и спортивных мероприятий</t>
  </si>
  <si>
    <t>Средства массовой информации</t>
  </si>
  <si>
    <t>1200</t>
  </si>
  <si>
    <t>Периодическая печать и издательства</t>
  </si>
  <si>
    <t>1202</t>
  </si>
  <si>
    <t>Расходы на обеспечение деятельности средств массовой информации</t>
  </si>
  <si>
    <t>Обслуживание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</si>
  <si>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</si>
  <si>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</si>
  <si>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</si>
  <si>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</si>
  <si>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0320126160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</si>
  <si>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</si>
  <si>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</si>
  <si>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</si>
  <si>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</si>
  <si>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</si>
  <si>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</si>
  <si>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</si>
  <si>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</si>
  <si>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Дотации</t>
  </si>
  <si>
    <t>Прочие межбюджетные трансферты общего характера</t>
  </si>
  <si>
    <t>1403</t>
  </si>
  <si>
    <t>Осуществление части полномочий на решение вопросов местного значения в соответствии с заключенными соглашениями на мероприятия касающихся дорожной деятельности</t>
  </si>
  <si>
    <t>0310274100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</si>
  <si>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электро,тепло,газо и водоснабжения населения 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</si>
  <si>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</si>
  <si>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</si>
  <si>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</si>
  <si>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Итого</t>
  </si>
  <si>
    <t>Расходы на СВО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</si>
  <si>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</si>
  <si>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012Е151720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</si>
  <si>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</si>
  <si>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012Е452130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</si>
  <si>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</si>
  <si>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013Е251710</t>
  </si>
  <si>
    <t xml:space="preserve"> (тыс. рублей)</t>
  </si>
  <si>
    <t>0150155490</t>
  </si>
  <si>
    <t>01Б0155490</t>
  </si>
  <si>
    <t>0280155490</t>
  </si>
  <si>
    <t>0330155490</t>
  </si>
  <si>
    <t>9990055490</t>
  </si>
  <si>
    <t>0603</t>
  </si>
  <si>
    <t>Охрана объектов растительного и животного мира и среды их обитания</t>
  </si>
  <si>
    <t>Утилизация биоотходов</t>
  </si>
  <si>
    <t>043F5Д2430</t>
  </si>
  <si>
    <t xml:space="preserve"> Проектные и изыскательские работы, иные работы и услуги на строительство и реконструкцию (модернизацию) объектов питьевого водоснабжения</t>
  </si>
  <si>
    <t>0160155490</t>
  </si>
  <si>
    <t>0440121003</t>
  </si>
  <si>
    <t>района Республики Марий Эл на 2024 год</t>
  </si>
  <si>
    <t>и на плановый период 2025 и 2026 годов"</t>
  </si>
  <si>
    <t>0140670170</t>
  </si>
  <si>
    <r>
      <rPr>
        <sz val="14"/>
        <color rgb="FF000000"/>
        <rFont val="Times New Roman"/>
        <family val="1"/>
        <charset val="204"/>
      </rPr>
      <t>0150170140</t>
    </r>
  </si>
  <si>
    <t>0140826020</t>
  </si>
  <si>
    <t>0240726020</t>
  </si>
  <si>
    <t>0340326020</t>
  </si>
  <si>
    <t>0340126050</t>
  </si>
  <si>
    <t>0340326110</t>
  </si>
  <si>
    <t>0540626060</t>
  </si>
  <si>
    <t>0540626080</t>
  </si>
  <si>
    <t>Содержание имущества казны</t>
  </si>
  <si>
    <t>Мероприятия муниципального значения</t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</si>
  <si>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</si>
  <si>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</si>
  <si>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t>Содержание охраны здания</t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</si>
  <si>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</si>
  <si>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</si>
  <si>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</si>
  <si>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240</t>
    </r>
  </si>
  <si>
    <t>Осуществление целевых мероприятий в отношении автомобильных дорог местного значения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</si>
  <si>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</si>
  <si>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</si>
  <si>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0409</t>
    </r>
  </si>
  <si>
    <t>04401S0250</t>
  </si>
  <si>
    <t>0440126500</t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</si>
  <si>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</si>
  <si>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540</t>
    </r>
  </si>
  <si>
    <t>0440226100</t>
  </si>
  <si>
    <t>0440227410</t>
  </si>
  <si>
    <t>041F552430</t>
  </si>
  <si>
    <t>Повышение квалификации муниципальных служащих</t>
  </si>
  <si>
    <t>0640126400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</si>
  <si>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</si>
  <si>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</si>
  <si>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</si>
  <si>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</si>
  <si>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</si>
  <si>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r>
      <rPr>
        <sz val="14"/>
        <color rgb="FF000000"/>
        <rFont val="Times New Roman"/>
        <family val="1"/>
        <charset val="204"/>
      </rPr>
      <t>0701</t>
    </r>
  </si>
  <si>
    <t>0140126300</t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</si>
  <si>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</si>
  <si>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610</t>
    </r>
  </si>
  <si>
    <t>0140126340</t>
  </si>
  <si>
    <t>0140170100</t>
  </si>
  <si>
    <t>0140170860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</si>
  <si>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</si>
  <si>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</si>
  <si>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</si>
  <si>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</si>
  <si>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</si>
  <si>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0702</t>
    </r>
  </si>
  <si>
    <t>011EВ51790</t>
  </si>
  <si>
    <t>0140226310</t>
  </si>
  <si>
    <t>0140270050</t>
  </si>
  <si>
    <t>0140270090</t>
  </si>
  <si>
    <t>0140270100</t>
  </si>
  <si>
    <t>0140270110</t>
  </si>
  <si>
    <t>01402L3040</t>
  </si>
  <si>
    <t>01402R3030</t>
  </si>
  <si>
    <t>0140326320</t>
  </si>
  <si>
    <t>0140370100</t>
  </si>
  <si>
    <t>0140726370</t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</si>
  <si>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</si>
  <si>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</si>
  <si>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</si>
  <si>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0240526200</t>
  </si>
  <si>
    <t>0240570100</t>
  </si>
  <si>
    <t>021А155190</t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</si>
  <si>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</si>
  <si>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</si>
  <si>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</si>
  <si>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</si>
  <si>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</si>
  <si>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r>
      <rPr>
        <sz val="14"/>
        <color rgb="FF000000"/>
        <rFont val="Times New Roman"/>
        <family val="1"/>
        <charset val="204"/>
      </rPr>
      <t>0707</t>
    </r>
  </si>
  <si>
    <t>0140526420</t>
  </si>
  <si>
    <t>0740126430</t>
  </si>
  <si>
    <t>0740226440</t>
  </si>
  <si>
    <t>9990010250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</si>
  <si>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</si>
  <si>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</si>
  <si>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</si>
  <si>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</si>
  <si>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</si>
  <si>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</si>
  <si>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</si>
  <si>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0709</t>
    </r>
  </si>
  <si>
    <t>0140470240</t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</si>
  <si>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</si>
  <si>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120</t>
    </r>
  </si>
  <si>
    <t>0140826330</t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</si>
  <si>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</si>
  <si>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</si>
  <si>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</si>
  <si>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</si>
  <si>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</si>
  <si>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</si>
  <si>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</si>
  <si>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</si>
  <si>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</si>
  <si>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r>
      <rPr>
        <sz val="14"/>
        <color rgb="FF000000"/>
        <rFont val="Times New Roman"/>
        <family val="1"/>
        <charset val="204"/>
      </rPr>
      <t>0801</t>
    </r>
  </si>
  <si>
    <t>02201L4670</t>
  </si>
  <si>
    <r>
      <rPr>
        <sz val="14"/>
        <color rgb="FF000000"/>
        <rFont val="Times New Roman"/>
        <family val="1"/>
        <charset val="204"/>
      </rPr>
      <t>02201L5190</t>
    </r>
  </si>
  <si>
    <t>0240126210</t>
  </si>
  <si>
    <t>0240170100</t>
  </si>
  <si>
    <t>0240226220</t>
  </si>
  <si>
    <t>0240326230</t>
  </si>
  <si>
    <t>0240326231</t>
  </si>
  <si>
    <t>0240370100</t>
  </si>
  <si>
    <t>0240426240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</si>
  <si>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</si>
  <si>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</si>
  <si>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830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</si>
  <si>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</si>
  <si>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</si>
  <si>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</si>
  <si>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1004</t>
    </r>
  </si>
  <si>
    <t>0140610010</t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</si>
  <si>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</si>
  <si>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320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</si>
  <si>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</si>
  <si>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</si>
  <si>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</si>
  <si>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>0140610320</t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</si>
  <si>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</si>
  <si>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</si>
  <si>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</si>
  <si>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</si>
  <si>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</si>
  <si>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0140670120</t>
  </si>
  <si>
    <t>0140670130</t>
  </si>
  <si>
    <t>0140674000</t>
  </si>
  <si>
    <t>08401L4970</t>
  </si>
  <si>
    <t>0140726120</t>
  </si>
  <si>
    <t>0240626270</t>
  </si>
  <si>
    <t xml:space="preserve">Выравнивание бюджетной обеспеченности поселений </t>
  </si>
  <si>
    <t>0340172000</t>
  </si>
  <si>
    <r>
      <rPr>
        <sz val="14"/>
        <color rgb="FF000000"/>
        <rFont val="Times New Roman"/>
        <family val="1"/>
        <charset val="204"/>
      </rPr>
      <t>510</t>
    </r>
  </si>
  <si>
    <t>0340174200</t>
  </si>
  <si>
    <t>0340174300</t>
  </si>
  <si>
    <t>Приложение № 4</t>
  </si>
  <si>
    <t>2025 год</t>
  </si>
  <si>
    <t>2026 год</t>
  </si>
  <si>
    <t>бюджетных ассигнований по разделам, подразделам, целевым статьям  (муниципальным программам и непрограмным направлениям деятельности),  группам (группам и подгруппам) видов расходов классификации расходов бюджета Звениговского муниципального района на плановый период 2025 и 2026 годов</t>
  </si>
  <si>
    <t>Условно утверждаемые расходы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</si>
  <si>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</si>
  <si>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</si>
  <si>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0140570140</t>
  </si>
  <si>
    <t>0740426130</t>
  </si>
  <si>
    <t>Топливно-энергетический комплекс</t>
  </si>
  <si>
    <t>0402</t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</si>
  <si>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</si>
  <si>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</si>
  <si>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0304</t>
    </r>
  </si>
  <si>
    <t>Осуществление целевых мероприятий в отношении автомобильных дорог общего пользования местного значения</t>
  </si>
  <si>
    <t>0540626090</t>
  </si>
  <si>
    <t>0140326321</t>
  </si>
  <si>
    <t>01406R0820</t>
  </si>
  <si>
    <t>04201S0250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</si>
  <si>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</si>
  <si>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</si>
  <si>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Капитальный ремонт кровли в муниципальных общеобразовательных организациях</t>
  </si>
  <si>
    <t>0140226351</t>
  </si>
  <si>
    <t>Коммунальное хозяйство</t>
  </si>
  <si>
    <t>Подготовка проектно-сметных документов, текущий и капитальный ремонт коммунального хозяйства</t>
  </si>
  <si>
    <t>0420226510</t>
  </si>
  <si>
    <t>Развитие и укрепление материально-технической базы муниципальных общеобразовательных организаций</t>
  </si>
  <si>
    <t>0140226350</t>
  </si>
  <si>
    <t>01404S5090</t>
  </si>
  <si>
    <t>(в редакции решения от "17" июля 2024 года № 526)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</si>
</sst>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00"/>
  </numFmts>
  <fonts count="8" x14ac:knownFonts="1">
    <font>
      <sz val="11"/>
      <name val="Calibri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7" fillId="0" borderId="4">
      <alignment vertical="top" wrapText="1"/>
    </xf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0" fontId="0" fillId="3" borderId="0" xfId="0" applyFill="1"/>
    <xf numFmtId="0" fontId="2" fillId="3" borderId="0" xfId="0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 shrinkToFit="1"/>
    </xf>
    <xf numFmtId="1" fontId="2" fillId="0" borderId="0" xfId="0" applyNumberFormat="1" applyFont="1" applyAlignment="1">
      <alignment horizontal="center" vertical="center" shrinkToFit="1"/>
    </xf>
    <xf numFmtId="165" fontId="2" fillId="2" borderId="0" xfId="0" applyNumberFormat="1" applyFont="1" applyFill="1"/>
    <xf numFmtId="49" fontId="4" fillId="0" borderId="0" xfId="0" applyNumberFormat="1" applyFont="1" applyAlignment="1">
      <alignment horizontal="center" vertical="center" shrinkToFit="1"/>
    </xf>
    <xf numFmtId="49" fontId="4" fillId="3" borderId="0" xfId="0" applyNumberFormat="1" applyFont="1" applyFill="1" applyAlignment="1">
      <alignment horizontal="center" vertical="center" shrinkToFit="1"/>
    </xf>
    <xf numFmtId="165" fontId="2" fillId="2" borderId="0" xfId="0" applyNumberFormat="1" applyFont="1" applyFill="1" applyAlignment="1">
      <alignment horizontal="right" vertical="center" shrinkToFit="1"/>
    </xf>
    <xf numFmtId="0" fontId="6" fillId="0" borderId="0" xfId="0" applyFont="1" applyAlignment="1">
      <alignment horizontal="center" vertical="center" shrinkToFit="1"/>
    </xf>
    <xf numFmtId="49" fontId="2" fillId="0" borderId="0" xfId="0" applyNumberFormat="1" applyFont="1" applyAlignment="1">
      <alignment horizontal="justify" vertical="top" wrapText="1"/>
    </xf>
    <xf numFmtId="49" fontId="2" fillId="5" borderId="0" xfId="0" applyNumberFormat="1" applyFont="1" applyFill="1" applyAlignment="1">
      <alignment horizontal="justify" vertical="top" wrapText="1"/>
    </xf>
    <xf numFmtId="49" fontId="2" fillId="2" borderId="0" xfId="0" applyNumberFormat="1" applyFont="1" applyFill="1" applyAlignment="1">
      <alignment horizontal="justify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49" fontId="2" fillId="3" borderId="0" xfId="0" applyNumberFormat="1" applyFont="1" applyFill="1" applyAlignment="1">
      <alignment horizontal="justify" vertical="top" wrapText="1"/>
    </xf>
    <xf numFmtId="0" fontId="4" fillId="0" borderId="0" xfId="0" applyFont="1" applyAlignment="1">
      <alignment vertical="top" wrapText="1"/>
    </xf>
    <xf numFmtId="2" fontId="4" fillId="2" borderId="0" xfId="0" applyNumberFormat="1" applyFont="1" applyFill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/>
    </xf>
    <xf numFmtId="0" fontId="5" fillId="0" borderId="0" xfId="0" applyFont="1" applyAlignment="1">
      <alignment horizontal="left" vertical="top" wrapText="1"/>
    </xf>
    <xf numFmtId="0" fontId="6" fillId="0" borderId="0" xfId="1" applyFont="1" applyBorder="1">
      <alignment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3" borderId="0" xfId="0" applyFont="1" applyFill="1" applyAlignment="1">
      <alignment horizontal="justify" vertical="top" wrapText="1"/>
    </xf>
    <xf numFmtId="49" fontId="4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vertical="top"/>
    </xf>
    <xf numFmtId="164" fontId="2" fillId="5" borderId="0" xfId="0" applyNumberFormat="1" applyFont="1" applyFill="1" applyAlignment="1">
      <alignment horizontal="center" vertical="center" shrinkToFit="1"/>
    </xf>
    <xf numFmtId="164" fontId="2" fillId="4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center" vertical="center" shrinkToFit="1"/>
    </xf>
    <xf numFmtId="166" fontId="2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 shrinkToFit="1"/>
    </xf>
    <xf numFmtId="165" fontId="2" fillId="5" borderId="0" xfId="0" applyNumberFormat="1" applyFont="1" applyFill="1" applyAlignment="1">
      <alignment horizontal="center" vertical="center" shrinkToFit="1"/>
    </xf>
    <xf numFmtId="165" fontId="4" fillId="5" borderId="0" xfId="0" applyNumberFormat="1" applyFont="1" applyFill="1" applyAlignment="1">
      <alignment horizontal="center" vertical="center" shrinkToFit="1"/>
    </xf>
    <xf numFmtId="165" fontId="2" fillId="4" borderId="0" xfId="0" applyNumberFormat="1" applyFont="1" applyFill="1" applyAlignment="1">
      <alignment horizontal="center" vertical="center" shrinkToFit="1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4" fillId="5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xl37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69"/>
  <sheetViews>
    <sheetView tabSelected="1" zoomScale="96" zoomScaleNormal="96" workbookViewId="0">
      <selection activeCell="A6" sqref="A6:F6"/>
    </sheetView>
  </sheetViews>
  <sheetFormatPr defaultColWidth="9.109375" defaultRowHeight="14.4" outlineLevelRow="4" x14ac:dyDescent="0.3"/>
  <cols>
    <col min="1" max="1" width="57.33203125" customWidth="1"/>
    <col min="2" max="2" width="9.88671875" customWidth="1"/>
    <col min="3" max="3" width="15.88671875" customWidth="1"/>
    <col min="4" max="4" width="8.33203125" customWidth="1"/>
    <col min="5" max="5" width="19.77734375" customWidth="1"/>
    <col min="6" max="6" width="21.21875" customWidth="1"/>
    <col min="7" max="20" width="9.109375" customWidth="1"/>
    <col min="21" max="21" width="8.6640625" customWidth="1"/>
  </cols>
  <sheetData>
    <row r="1" spans="1:10" ht="18" x14ac:dyDescent="0.35">
      <c r="A1" s="1"/>
      <c r="B1" s="48" t="s">
        <v>368</v>
      </c>
      <c r="C1" s="48"/>
      <c r="D1" s="48"/>
      <c r="E1" s="48"/>
      <c r="F1" s="48"/>
      <c r="G1" s="2"/>
      <c r="H1" s="3"/>
      <c r="I1" s="3"/>
      <c r="J1" s="3"/>
    </row>
    <row r="2" spans="1:10" ht="18" x14ac:dyDescent="0.35">
      <c r="A2" s="48" t="s">
        <v>0</v>
      </c>
      <c r="B2" s="48"/>
      <c r="C2" s="48"/>
      <c r="D2" s="48"/>
      <c r="E2" s="48"/>
      <c r="F2" s="48"/>
      <c r="G2" s="2"/>
      <c r="H2" s="2"/>
      <c r="I2" s="2"/>
      <c r="J2" s="2"/>
    </row>
    <row r="3" spans="1:10" ht="18" x14ac:dyDescent="0.35">
      <c r="A3" s="48" t="s">
        <v>1</v>
      </c>
      <c r="B3" s="48"/>
      <c r="C3" s="48"/>
      <c r="D3" s="48"/>
      <c r="E3" s="48"/>
      <c r="F3" s="48"/>
      <c r="G3" s="2"/>
      <c r="H3" s="2"/>
      <c r="I3" s="2"/>
      <c r="J3" s="2"/>
    </row>
    <row r="4" spans="1:10" ht="18" customHeight="1" x14ac:dyDescent="0.35">
      <c r="A4" s="48" t="s">
        <v>229</v>
      </c>
      <c r="B4" s="48"/>
      <c r="C4" s="48"/>
      <c r="D4" s="48"/>
      <c r="E4" s="48"/>
      <c r="F4" s="48"/>
      <c r="G4" s="2"/>
      <c r="H4" s="2"/>
      <c r="I4" s="2"/>
      <c r="J4" s="2"/>
    </row>
    <row r="5" spans="1:10" ht="18" customHeight="1" x14ac:dyDescent="0.35">
      <c r="A5" s="48" t="s">
        <v>230</v>
      </c>
      <c r="B5" s="48"/>
      <c r="C5" s="48"/>
      <c r="D5" s="48"/>
      <c r="E5" s="48"/>
      <c r="F5" s="48"/>
      <c r="G5" s="2"/>
      <c r="H5" s="2"/>
      <c r="I5" s="2"/>
      <c r="J5" s="2"/>
    </row>
    <row r="6" spans="1:10" ht="19.5" customHeight="1" x14ac:dyDescent="0.35">
      <c r="A6" s="48" t="s">
        <v>397</v>
      </c>
      <c r="B6" s="48"/>
      <c r="C6" s="48"/>
      <c r="D6" s="48"/>
      <c r="E6" s="48"/>
      <c r="F6" s="48"/>
      <c r="G6" s="2"/>
      <c r="H6" s="2"/>
      <c r="I6" s="2"/>
      <c r="J6" s="2"/>
    </row>
    <row r="7" spans="1:10" ht="15.6" x14ac:dyDescent="0.3">
      <c r="A7" s="1"/>
      <c r="B7" s="1"/>
      <c r="C7" s="1"/>
      <c r="D7" s="1"/>
      <c r="E7" s="1"/>
      <c r="F7" s="1"/>
      <c r="G7" s="1"/>
      <c r="H7" s="3"/>
      <c r="I7" s="3"/>
      <c r="J7" s="3"/>
    </row>
    <row r="8" spans="1:10" ht="18" x14ac:dyDescent="0.35">
      <c r="A8" s="49" t="s">
        <v>2</v>
      </c>
      <c r="B8" s="49"/>
      <c r="C8" s="49"/>
      <c r="D8" s="49"/>
      <c r="E8" s="49"/>
      <c r="F8" s="49"/>
      <c r="G8" s="49"/>
      <c r="H8" s="3"/>
      <c r="I8" s="3"/>
      <c r="J8" s="3"/>
    </row>
    <row r="9" spans="1:10" ht="77.25" customHeight="1" x14ac:dyDescent="0.3">
      <c r="A9" s="50" t="s">
        <v>371</v>
      </c>
      <c r="B9" s="50"/>
      <c r="C9" s="50"/>
      <c r="D9" s="50"/>
      <c r="E9" s="50"/>
      <c r="F9" s="50"/>
      <c r="G9" s="4"/>
      <c r="H9" s="3"/>
      <c r="I9" s="3"/>
      <c r="J9" s="3"/>
    </row>
    <row r="10" spans="1:10" ht="18" customHeight="1" x14ac:dyDescent="0.35">
      <c r="A10" s="51" t="s">
        <v>216</v>
      </c>
      <c r="B10" s="52"/>
      <c r="C10" s="52"/>
      <c r="D10" s="52"/>
      <c r="E10" s="53"/>
      <c r="F10" s="53"/>
    </row>
    <row r="11" spans="1:10" ht="26.25" customHeight="1" x14ac:dyDescent="0.3">
      <c r="A11" s="54" t="s">
        <v>3</v>
      </c>
      <c r="B11" s="54" t="s">
        <v>4</v>
      </c>
      <c r="C11" s="54" t="s">
        <v>5</v>
      </c>
      <c r="D11" s="54" t="s">
        <v>6</v>
      </c>
      <c r="E11" s="56" t="s">
        <v>369</v>
      </c>
      <c r="F11" s="54" t="s">
        <v>370</v>
      </c>
    </row>
    <row r="12" spans="1:10" ht="15" customHeight="1" x14ac:dyDescent="0.3">
      <c r="A12" s="55"/>
      <c r="B12" s="55"/>
      <c r="C12" s="55"/>
      <c r="D12" s="55"/>
      <c r="E12" s="55"/>
      <c r="F12" s="55"/>
    </row>
    <row r="13" spans="1:10" ht="15" customHeight="1" x14ac:dyDescent="0.3">
      <c r="A13" s="44">
        <v>1</v>
      </c>
      <c r="B13" s="44">
        <v>2</v>
      </c>
      <c r="C13" s="44">
        <v>3</v>
      </c>
      <c r="D13" s="44">
        <v>4</v>
      </c>
      <c r="E13" s="44">
        <v>5</v>
      </c>
      <c r="F13" s="44">
        <v>6</v>
      </c>
    </row>
    <row r="14" spans="1:10" ht="27" customHeight="1" x14ac:dyDescent="0.3">
      <c r="A14" s="17" t="s">
        <v>7</v>
      </c>
      <c r="B14" s="5" t="s">
        <v>8</v>
      </c>
      <c r="C14" s="6"/>
      <c r="D14" s="6"/>
      <c r="E14" s="35">
        <f>E15+E22+E33+E87+E98+E102+E83</f>
        <v>71420.700000000012</v>
      </c>
      <c r="F14" s="35">
        <f>F15+F22+F33+F87+F98+F102+F83</f>
        <v>91122.040129999994</v>
      </c>
    </row>
    <row r="15" spans="1:10" ht="62.25" customHeight="1" outlineLevel="1" x14ac:dyDescent="0.3">
      <c r="A15" s="17" t="s">
        <v>9</v>
      </c>
      <c r="B15" s="5" t="s">
        <v>10</v>
      </c>
      <c r="C15" s="6"/>
      <c r="D15" s="6"/>
      <c r="E15" s="35">
        <f>E16+E19</f>
        <v>2201.6999999999998</v>
      </c>
      <c r="F15" s="35">
        <f>F16+F19</f>
        <v>2201.6999999999998</v>
      </c>
    </row>
    <row r="16" spans="1:10" ht="31.5" customHeight="1" outlineLevel="2" x14ac:dyDescent="0.3">
      <c r="A16" s="17" t="s">
        <v>11</v>
      </c>
      <c r="B16" s="5" t="s">
        <v>10</v>
      </c>
      <c r="C16" s="5" t="s">
        <v>12</v>
      </c>
      <c r="D16" s="6"/>
      <c r="E16" s="35">
        <f>E17</f>
        <v>2201.6999999999998</v>
      </c>
      <c r="F16" s="35">
        <f>F17</f>
        <v>2201.6999999999998</v>
      </c>
    </row>
    <row r="17" spans="1:6" ht="120" customHeight="1" outlineLevel="3" x14ac:dyDescent="0.3">
      <c r="A17" s="17" t="s">
        <v>13</v>
      </c>
      <c r="B17" s="5" t="s">
        <v>10</v>
      </c>
      <c r="C17" s="5" t="s">
        <v>12</v>
      </c>
      <c r="D17" s="5" t="s">
        <v>14</v>
      </c>
      <c r="E17" s="35">
        <f>E18</f>
        <v>2201.6999999999998</v>
      </c>
      <c r="F17" s="35">
        <f>F18</f>
        <v>2201.6999999999998</v>
      </c>
    </row>
    <row r="18" spans="1:6" ht="42" customHeight="1" outlineLevel="4" x14ac:dyDescent="0.3">
      <c r="A18" s="17" t="s">
        <v>15</v>
      </c>
      <c r="B18" s="5" t="s">
        <v>10</v>
      </c>
      <c r="C18" s="5" t="s">
        <v>12</v>
      </c>
      <c r="D18" s="5" t="s">
        <v>16</v>
      </c>
      <c r="E18" s="35">
        <v>2201.6999999999998</v>
      </c>
      <c r="F18" s="35">
        <v>2201.6999999999998</v>
      </c>
    </row>
    <row r="19" spans="1:6" ht="57" hidden="1" customHeight="1" outlineLevel="4" x14ac:dyDescent="0.3">
      <c r="A19" s="18" t="s">
        <v>206</v>
      </c>
      <c r="B19" s="5" t="s">
        <v>10</v>
      </c>
      <c r="C19" s="5">
        <v>9990055490</v>
      </c>
      <c r="D19" s="5"/>
      <c r="E19" s="35">
        <f>E20</f>
        <v>0</v>
      </c>
      <c r="F19" s="35">
        <f>F20</f>
        <v>0</v>
      </c>
    </row>
    <row r="20" spans="1:6" ht="105" hidden="1" customHeight="1" outlineLevel="4" x14ac:dyDescent="0.3">
      <c r="A20" s="17" t="s">
        <v>13</v>
      </c>
      <c r="B20" s="5" t="s">
        <v>10</v>
      </c>
      <c r="C20" s="5">
        <v>9990055490</v>
      </c>
      <c r="D20" s="5">
        <v>100</v>
      </c>
      <c r="E20" s="35">
        <f>E21</f>
        <v>0</v>
      </c>
      <c r="F20" s="35">
        <f>F21</f>
        <v>0</v>
      </c>
    </row>
    <row r="21" spans="1:6" ht="42.75" hidden="1" customHeight="1" outlineLevel="4" x14ac:dyDescent="0.3">
      <c r="A21" s="17" t="s">
        <v>15</v>
      </c>
      <c r="B21" s="5" t="s">
        <v>10</v>
      </c>
      <c r="C21" s="5">
        <v>9990055490</v>
      </c>
      <c r="D21" s="5">
        <v>120</v>
      </c>
      <c r="E21" s="35"/>
      <c r="F21" s="35"/>
    </row>
    <row r="22" spans="1:6" ht="77.25" customHeight="1" outlineLevel="1" x14ac:dyDescent="0.3">
      <c r="A22" s="17" t="s">
        <v>17</v>
      </c>
      <c r="B22" s="5" t="s">
        <v>18</v>
      </c>
      <c r="C22" s="6"/>
      <c r="D22" s="6"/>
      <c r="E22" s="35">
        <f>E23</f>
        <v>632</v>
      </c>
      <c r="F22" s="35">
        <f>F23</f>
        <v>632</v>
      </c>
    </row>
    <row r="23" spans="1:6" ht="23.25" customHeight="1" outlineLevel="2" x14ac:dyDescent="0.3">
      <c r="A23" s="17" t="s">
        <v>19</v>
      </c>
      <c r="B23" s="5" t="s">
        <v>18</v>
      </c>
      <c r="C23" s="5" t="s">
        <v>20</v>
      </c>
      <c r="D23" s="6"/>
      <c r="E23" s="35">
        <f>E24+E26+E28+E30</f>
        <v>632</v>
      </c>
      <c r="F23" s="35">
        <f>F24+F26+F28+F30</f>
        <v>632</v>
      </c>
    </row>
    <row r="24" spans="1:6" ht="120" customHeight="1" outlineLevel="3" x14ac:dyDescent="0.3">
      <c r="A24" s="17" t="s">
        <v>13</v>
      </c>
      <c r="B24" s="5" t="s">
        <v>18</v>
      </c>
      <c r="C24" s="5" t="s">
        <v>20</v>
      </c>
      <c r="D24" s="5" t="s">
        <v>14</v>
      </c>
      <c r="E24" s="35">
        <f>E25</f>
        <v>512.6</v>
      </c>
      <c r="F24" s="35">
        <f>F25</f>
        <v>512.6</v>
      </c>
    </row>
    <row r="25" spans="1:6" ht="42.75" customHeight="1" outlineLevel="4" x14ac:dyDescent="0.3">
      <c r="A25" s="17" t="s">
        <v>15</v>
      </c>
      <c r="B25" s="5" t="s">
        <v>18</v>
      </c>
      <c r="C25" s="5" t="s">
        <v>20</v>
      </c>
      <c r="D25" s="5" t="s">
        <v>16</v>
      </c>
      <c r="E25" s="35">
        <v>512.6</v>
      </c>
      <c r="F25" s="35">
        <v>512.6</v>
      </c>
    </row>
    <row r="26" spans="1:6" ht="42.75" customHeight="1" outlineLevel="3" x14ac:dyDescent="0.3">
      <c r="A26" s="17" t="s">
        <v>21</v>
      </c>
      <c r="B26" s="5" t="s">
        <v>18</v>
      </c>
      <c r="C26" s="5" t="s">
        <v>20</v>
      </c>
      <c r="D26" s="5" t="s">
        <v>22</v>
      </c>
      <c r="E26" s="35">
        <f>E27</f>
        <v>119.4</v>
      </c>
      <c r="F26" s="35">
        <f>F27</f>
        <v>119.4</v>
      </c>
    </row>
    <row r="27" spans="1:6" ht="60.75" customHeight="1" outlineLevel="4" x14ac:dyDescent="0.3">
      <c r="A27" s="17" t="s">
        <v>23</v>
      </c>
      <c r="B27" s="5" t="s">
        <v>18</v>
      </c>
      <c r="C27" s="5" t="s">
        <v>20</v>
      </c>
      <c r="D27" s="5" t="s">
        <v>24</v>
      </c>
      <c r="E27" s="35">
        <v>119.4</v>
      </c>
      <c r="F27" s="35">
        <v>119.4</v>
      </c>
    </row>
    <row r="28" spans="1:6" ht="22.5" hidden="1" customHeight="1" outlineLevel="3" x14ac:dyDescent="0.3">
      <c r="A28" s="17" t="s">
        <v>25</v>
      </c>
      <c r="B28" s="5" t="s">
        <v>18</v>
      </c>
      <c r="C28" s="5" t="s">
        <v>20</v>
      </c>
      <c r="D28" s="5" t="s">
        <v>26</v>
      </c>
      <c r="E28" s="35">
        <f>E29</f>
        <v>0</v>
      </c>
      <c r="F28" s="35">
        <f>F29</f>
        <v>0</v>
      </c>
    </row>
    <row r="29" spans="1:6" ht="24" hidden="1" customHeight="1" outlineLevel="4" x14ac:dyDescent="0.3">
      <c r="A29" s="17" t="s">
        <v>27</v>
      </c>
      <c r="B29" s="5" t="s">
        <v>18</v>
      </c>
      <c r="C29" s="5" t="s">
        <v>20</v>
      </c>
      <c r="D29" s="5" t="s">
        <v>28</v>
      </c>
      <c r="E29" s="35"/>
      <c r="F29" s="35"/>
    </row>
    <row r="30" spans="1:6" ht="60.75" hidden="1" customHeight="1" outlineLevel="4" x14ac:dyDescent="0.3">
      <c r="A30" s="18" t="s">
        <v>206</v>
      </c>
      <c r="B30" s="5" t="s">
        <v>18</v>
      </c>
      <c r="C30" s="5">
        <v>9990055490</v>
      </c>
      <c r="D30" s="5"/>
      <c r="E30" s="35">
        <f>E31</f>
        <v>0</v>
      </c>
      <c r="F30" s="35">
        <f>F31</f>
        <v>0</v>
      </c>
    </row>
    <row r="31" spans="1:6" ht="105" hidden="1" customHeight="1" outlineLevel="4" x14ac:dyDescent="0.3">
      <c r="A31" s="17" t="s">
        <v>13</v>
      </c>
      <c r="B31" s="5" t="s">
        <v>18</v>
      </c>
      <c r="C31" s="5">
        <v>9990055490</v>
      </c>
      <c r="D31" s="5">
        <v>100</v>
      </c>
      <c r="E31" s="35">
        <f>E32</f>
        <v>0</v>
      </c>
      <c r="F31" s="35">
        <f>F32</f>
        <v>0</v>
      </c>
    </row>
    <row r="32" spans="1:6" ht="48" hidden="1" customHeight="1" outlineLevel="4" x14ac:dyDescent="0.3">
      <c r="A32" s="17" t="s">
        <v>15</v>
      </c>
      <c r="B32" s="5" t="s">
        <v>18</v>
      </c>
      <c r="C32" s="5">
        <v>9990055490</v>
      </c>
      <c r="D32" s="5">
        <v>120</v>
      </c>
      <c r="E32" s="35"/>
      <c r="F32" s="35"/>
    </row>
    <row r="33" spans="1:6" ht="89.25" customHeight="1" outlineLevel="1" collapsed="1" x14ac:dyDescent="0.3">
      <c r="A33" s="17" t="s">
        <v>29</v>
      </c>
      <c r="B33" s="5" t="s">
        <v>30</v>
      </c>
      <c r="C33" s="6"/>
      <c r="D33" s="6"/>
      <c r="E33" s="35">
        <f>E34+E37+E42+E45+E50+E53+E58+E61+E64+E74+E77+E80</f>
        <v>43178.200000000004</v>
      </c>
      <c r="F33" s="35">
        <f>F34+F37+F42+F45+F50+F53+F58+F61+F64+F74+F77+F80</f>
        <v>44678.200000000004</v>
      </c>
    </row>
    <row r="34" spans="1:6" ht="62.25" hidden="1" customHeight="1" outlineLevel="1" x14ac:dyDescent="0.3">
      <c r="A34" s="18" t="s">
        <v>206</v>
      </c>
      <c r="B34" s="5" t="s">
        <v>30</v>
      </c>
      <c r="C34" s="6" t="s">
        <v>217</v>
      </c>
      <c r="D34" s="6"/>
      <c r="E34" s="35">
        <f>E35</f>
        <v>0</v>
      </c>
      <c r="F34" s="35">
        <f>F35</f>
        <v>0</v>
      </c>
    </row>
    <row r="35" spans="1:6" ht="111.75" hidden="1" customHeight="1" outlineLevel="1" x14ac:dyDescent="0.3">
      <c r="A35" s="17" t="s">
        <v>13</v>
      </c>
      <c r="B35" s="5" t="s">
        <v>30</v>
      </c>
      <c r="C35" s="6" t="s">
        <v>217</v>
      </c>
      <c r="D35" s="6" t="s">
        <v>14</v>
      </c>
      <c r="E35" s="35">
        <f>E36</f>
        <v>0</v>
      </c>
      <c r="F35" s="35">
        <f>F36</f>
        <v>0</v>
      </c>
    </row>
    <row r="36" spans="1:6" ht="51" hidden="1" customHeight="1" outlineLevel="1" x14ac:dyDescent="0.3">
      <c r="A36" s="17" t="s">
        <v>15</v>
      </c>
      <c r="B36" s="5" t="s">
        <v>30</v>
      </c>
      <c r="C36" s="6" t="s">
        <v>217</v>
      </c>
      <c r="D36" s="6" t="s">
        <v>16</v>
      </c>
      <c r="E36" s="35"/>
      <c r="F36" s="35"/>
    </row>
    <row r="37" spans="1:6" ht="91.5" customHeight="1" outlineLevel="2" x14ac:dyDescent="0.3">
      <c r="A37" s="17" t="s">
        <v>31</v>
      </c>
      <c r="B37" s="5" t="s">
        <v>30</v>
      </c>
      <c r="C37" s="6" t="s">
        <v>375</v>
      </c>
      <c r="D37" s="6"/>
      <c r="E37" s="35">
        <f>E38+E40</f>
        <v>503.36</v>
      </c>
      <c r="F37" s="35">
        <f>F38+F40</f>
        <v>503.36</v>
      </c>
    </row>
    <row r="38" spans="1:6" ht="122.25" customHeight="1" outlineLevel="3" x14ac:dyDescent="0.3">
      <c r="A38" s="17" t="s">
        <v>13</v>
      </c>
      <c r="B38" s="5" t="s">
        <v>30</v>
      </c>
      <c r="C38" s="6" t="s">
        <v>375</v>
      </c>
      <c r="D38" s="5" t="s">
        <v>14</v>
      </c>
      <c r="E38" s="35">
        <f>E39</f>
        <v>503.36</v>
      </c>
      <c r="F38" s="35">
        <f>F39</f>
        <v>503.36</v>
      </c>
    </row>
    <row r="39" spans="1:6" ht="43.5" customHeight="1" outlineLevel="4" x14ac:dyDescent="0.3">
      <c r="A39" s="17" t="s">
        <v>15</v>
      </c>
      <c r="B39" s="5" t="s">
        <v>30</v>
      </c>
      <c r="C39" s="6" t="s">
        <v>375</v>
      </c>
      <c r="D39" s="5" t="s">
        <v>16</v>
      </c>
      <c r="E39" s="35">
        <v>503.36</v>
      </c>
      <c r="F39" s="35">
        <v>503.36</v>
      </c>
    </row>
    <row r="40" spans="1:6" ht="42.75" hidden="1" customHeight="1" outlineLevel="3" x14ac:dyDescent="0.3">
      <c r="A40" s="17" t="s">
        <v>21</v>
      </c>
      <c r="B40" s="5" t="s">
        <v>30</v>
      </c>
      <c r="C40" s="11" t="s">
        <v>232</v>
      </c>
      <c r="D40" s="5" t="s">
        <v>22</v>
      </c>
      <c r="E40" s="35">
        <f>E41</f>
        <v>0</v>
      </c>
      <c r="F40" s="35">
        <f>F41</f>
        <v>0</v>
      </c>
    </row>
    <row r="41" spans="1:6" ht="58.5" hidden="1" customHeight="1" outlineLevel="4" x14ac:dyDescent="0.3">
      <c r="A41" s="17" t="s">
        <v>23</v>
      </c>
      <c r="B41" s="5" t="s">
        <v>30</v>
      </c>
      <c r="C41" s="11" t="s">
        <v>232</v>
      </c>
      <c r="D41" s="5" t="s">
        <v>24</v>
      </c>
      <c r="E41" s="35"/>
      <c r="F41" s="35"/>
    </row>
    <row r="42" spans="1:6" ht="59.25" hidden="1" customHeight="1" outlineLevel="4" x14ac:dyDescent="0.3">
      <c r="A42" s="18" t="s">
        <v>206</v>
      </c>
      <c r="B42" s="5" t="s">
        <v>30</v>
      </c>
      <c r="C42" s="6" t="s">
        <v>227</v>
      </c>
      <c r="D42" s="5"/>
      <c r="E42" s="35">
        <f>E43</f>
        <v>0</v>
      </c>
      <c r="F42" s="35">
        <f>F43</f>
        <v>0</v>
      </c>
    </row>
    <row r="43" spans="1:6" ht="108" hidden="1" customHeight="1" outlineLevel="4" x14ac:dyDescent="0.3">
      <c r="A43" s="17" t="s">
        <v>13</v>
      </c>
      <c r="B43" s="5" t="s">
        <v>30</v>
      </c>
      <c r="C43" s="6" t="s">
        <v>227</v>
      </c>
      <c r="D43" s="5">
        <v>100</v>
      </c>
      <c r="E43" s="35">
        <f>E44</f>
        <v>0</v>
      </c>
      <c r="F43" s="35">
        <f>F44</f>
        <v>0</v>
      </c>
    </row>
    <row r="44" spans="1:6" ht="50.25" hidden="1" customHeight="1" outlineLevel="4" x14ac:dyDescent="0.3">
      <c r="A44" s="17" t="s">
        <v>15</v>
      </c>
      <c r="B44" s="5" t="s">
        <v>30</v>
      </c>
      <c r="C44" s="6" t="s">
        <v>227</v>
      </c>
      <c r="D44" s="5">
        <v>120</v>
      </c>
      <c r="E44" s="35"/>
      <c r="F44" s="35"/>
    </row>
    <row r="45" spans="1:6" ht="87" customHeight="1" outlineLevel="2" collapsed="1" x14ac:dyDescent="0.3">
      <c r="A45" s="17" t="s">
        <v>32</v>
      </c>
      <c r="B45" s="5" t="s">
        <v>30</v>
      </c>
      <c r="C45" s="6" t="s">
        <v>231</v>
      </c>
      <c r="D45" s="6"/>
      <c r="E45" s="35">
        <f>E46+E48</f>
        <v>851.84</v>
      </c>
      <c r="F45" s="35">
        <f>F46+F48</f>
        <v>851.84</v>
      </c>
    </row>
    <row r="46" spans="1:6" ht="118.5" customHeight="1" outlineLevel="3" x14ac:dyDescent="0.3">
      <c r="A46" s="17" t="s">
        <v>13</v>
      </c>
      <c r="B46" s="5" t="s">
        <v>30</v>
      </c>
      <c r="C46" s="6" t="s">
        <v>231</v>
      </c>
      <c r="D46" s="5" t="s">
        <v>14</v>
      </c>
      <c r="E46" s="35">
        <f>E47</f>
        <v>754.649</v>
      </c>
      <c r="F46" s="35">
        <f>F47</f>
        <v>754.649</v>
      </c>
    </row>
    <row r="47" spans="1:6" ht="47.25" customHeight="1" outlineLevel="4" x14ac:dyDescent="0.3">
      <c r="A47" s="17" t="s">
        <v>15</v>
      </c>
      <c r="B47" s="5" t="s">
        <v>30</v>
      </c>
      <c r="C47" s="6" t="s">
        <v>231</v>
      </c>
      <c r="D47" s="5" t="s">
        <v>16</v>
      </c>
      <c r="E47" s="35">
        <v>754.649</v>
      </c>
      <c r="F47" s="35">
        <v>754.649</v>
      </c>
    </row>
    <row r="48" spans="1:6" ht="41.25" customHeight="1" outlineLevel="3" x14ac:dyDescent="0.3">
      <c r="A48" s="17" t="s">
        <v>21</v>
      </c>
      <c r="B48" s="5" t="s">
        <v>30</v>
      </c>
      <c r="C48" s="6" t="s">
        <v>231</v>
      </c>
      <c r="D48" s="5" t="s">
        <v>22</v>
      </c>
      <c r="E48" s="35">
        <f>E49</f>
        <v>97.191000000000003</v>
      </c>
      <c r="F48" s="35">
        <f>F49</f>
        <v>97.191000000000003</v>
      </c>
    </row>
    <row r="49" spans="1:6" ht="61.5" customHeight="1" outlineLevel="4" x14ac:dyDescent="0.3">
      <c r="A49" s="17" t="s">
        <v>23</v>
      </c>
      <c r="B49" s="5" t="s">
        <v>30</v>
      </c>
      <c r="C49" s="6" t="s">
        <v>231</v>
      </c>
      <c r="D49" s="5" t="s">
        <v>24</v>
      </c>
      <c r="E49" s="35">
        <v>97.191000000000003</v>
      </c>
      <c r="F49" s="35">
        <v>97.191000000000003</v>
      </c>
    </row>
    <row r="50" spans="1:6" ht="27.75" customHeight="1" outlineLevel="2" x14ac:dyDescent="0.3">
      <c r="A50" s="17" t="s">
        <v>19</v>
      </c>
      <c r="B50" s="5" t="s">
        <v>30</v>
      </c>
      <c r="C50" s="6" t="s">
        <v>233</v>
      </c>
      <c r="D50" s="6"/>
      <c r="E50" s="35">
        <f>E51+E56</f>
        <v>2327</v>
      </c>
      <c r="F50" s="35">
        <f>F51+F56</f>
        <v>2327</v>
      </c>
    </row>
    <row r="51" spans="1:6" ht="123.75" customHeight="1" outlineLevel="3" x14ac:dyDescent="0.3">
      <c r="A51" s="17" t="s">
        <v>13</v>
      </c>
      <c r="B51" s="5" t="s">
        <v>30</v>
      </c>
      <c r="C51" s="6" t="s">
        <v>233</v>
      </c>
      <c r="D51" s="5" t="s">
        <v>14</v>
      </c>
      <c r="E51" s="35">
        <f>E52</f>
        <v>2327</v>
      </c>
      <c r="F51" s="35">
        <f>F52</f>
        <v>2327</v>
      </c>
    </row>
    <row r="52" spans="1:6" ht="50.25" customHeight="1" outlineLevel="4" x14ac:dyDescent="0.3">
      <c r="A52" s="17" t="s">
        <v>15</v>
      </c>
      <c r="B52" s="5" t="s">
        <v>30</v>
      </c>
      <c r="C52" s="6" t="s">
        <v>233</v>
      </c>
      <c r="D52" s="5" t="s">
        <v>16</v>
      </c>
      <c r="E52" s="35">
        <v>2327</v>
      </c>
      <c r="F52" s="35">
        <v>2327</v>
      </c>
    </row>
    <row r="53" spans="1:6" ht="1.5" hidden="1" customHeight="1" outlineLevel="4" x14ac:dyDescent="0.3">
      <c r="A53" s="18" t="s">
        <v>206</v>
      </c>
      <c r="B53" s="5" t="s">
        <v>30</v>
      </c>
      <c r="C53" s="5" t="s">
        <v>218</v>
      </c>
      <c r="D53" s="5"/>
      <c r="E53" s="35">
        <f>E54</f>
        <v>0</v>
      </c>
      <c r="F53" s="35">
        <f>F54</f>
        <v>0</v>
      </c>
    </row>
    <row r="54" spans="1:6" ht="105" hidden="1" customHeight="1" outlineLevel="4" x14ac:dyDescent="0.3">
      <c r="A54" s="17" t="s">
        <v>13</v>
      </c>
      <c r="B54" s="5" t="s">
        <v>30</v>
      </c>
      <c r="C54" s="5" t="s">
        <v>218</v>
      </c>
      <c r="D54" s="5">
        <v>100</v>
      </c>
      <c r="E54" s="35">
        <f>E55</f>
        <v>0</v>
      </c>
      <c r="F54" s="35">
        <f>F55</f>
        <v>0</v>
      </c>
    </row>
    <row r="55" spans="1:6" ht="48.75" hidden="1" customHeight="1" outlineLevel="4" x14ac:dyDescent="0.3">
      <c r="A55" s="17" t="s">
        <v>15</v>
      </c>
      <c r="B55" s="5" t="s">
        <v>30</v>
      </c>
      <c r="C55" s="5" t="s">
        <v>218</v>
      </c>
      <c r="D55" s="5">
        <v>120</v>
      </c>
      <c r="E55" s="35"/>
      <c r="F55" s="35"/>
    </row>
    <row r="56" spans="1:6" ht="36.75" hidden="1" customHeight="1" outlineLevel="4" x14ac:dyDescent="0.3">
      <c r="A56" s="17" t="s">
        <v>25</v>
      </c>
      <c r="B56" s="5" t="s">
        <v>30</v>
      </c>
      <c r="C56" s="5" t="s">
        <v>33</v>
      </c>
      <c r="D56" s="5">
        <v>800</v>
      </c>
      <c r="E56" s="35">
        <f>E57</f>
        <v>0</v>
      </c>
      <c r="F56" s="35">
        <f>F57</f>
        <v>0</v>
      </c>
    </row>
    <row r="57" spans="1:6" ht="24.75" hidden="1" customHeight="1" outlineLevel="4" x14ac:dyDescent="0.3">
      <c r="A57" s="17" t="s">
        <v>27</v>
      </c>
      <c r="B57" s="5" t="s">
        <v>30</v>
      </c>
      <c r="C57" s="5" t="s">
        <v>33</v>
      </c>
      <c r="D57" s="5">
        <v>850</v>
      </c>
      <c r="E57" s="35"/>
      <c r="F57" s="35"/>
    </row>
    <row r="58" spans="1:6" ht="21.75" customHeight="1" outlineLevel="2" collapsed="1" x14ac:dyDescent="0.3">
      <c r="A58" s="17" t="s">
        <v>19</v>
      </c>
      <c r="B58" s="5" t="s">
        <v>30</v>
      </c>
      <c r="C58" s="6" t="s">
        <v>234</v>
      </c>
      <c r="D58" s="6"/>
      <c r="E58" s="35">
        <f>E59</f>
        <v>1070.3</v>
      </c>
      <c r="F58" s="35">
        <f>F59</f>
        <v>1070.3</v>
      </c>
    </row>
    <row r="59" spans="1:6" ht="119.25" customHeight="1" outlineLevel="3" x14ac:dyDescent="0.3">
      <c r="A59" s="17" t="s">
        <v>13</v>
      </c>
      <c r="B59" s="5" t="s">
        <v>30</v>
      </c>
      <c r="C59" s="6" t="s">
        <v>234</v>
      </c>
      <c r="D59" s="5" t="s">
        <v>14</v>
      </c>
      <c r="E59" s="35">
        <f>E60</f>
        <v>1070.3</v>
      </c>
      <c r="F59" s="35">
        <f>F60</f>
        <v>1070.3</v>
      </c>
    </row>
    <row r="60" spans="1:6" ht="40.5" customHeight="1" outlineLevel="4" x14ac:dyDescent="0.3">
      <c r="A60" s="17" t="s">
        <v>15</v>
      </c>
      <c r="B60" s="5" t="s">
        <v>30</v>
      </c>
      <c r="C60" s="6" t="s">
        <v>234</v>
      </c>
      <c r="D60" s="5" t="s">
        <v>16</v>
      </c>
      <c r="E60" s="35">
        <v>1070.3</v>
      </c>
      <c r="F60" s="35">
        <v>1070.3</v>
      </c>
    </row>
    <row r="61" spans="1:6" ht="0.75" hidden="1" customHeight="1" outlineLevel="4" x14ac:dyDescent="0.3">
      <c r="A61" s="18" t="s">
        <v>206</v>
      </c>
      <c r="B61" s="5" t="s">
        <v>30</v>
      </c>
      <c r="C61" s="6" t="s">
        <v>219</v>
      </c>
      <c r="D61" s="5"/>
      <c r="E61" s="35">
        <f>E62</f>
        <v>0</v>
      </c>
      <c r="F61" s="35">
        <f>F62</f>
        <v>0</v>
      </c>
    </row>
    <row r="62" spans="1:6" ht="110.25" hidden="1" customHeight="1" outlineLevel="4" x14ac:dyDescent="0.3">
      <c r="A62" s="17" t="s">
        <v>13</v>
      </c>
      <c r="B62" s="5" t="s">
        <v>30</v>
      </c>
      <c r="C62" s="6" t="s">
        <v>219</v>
      </c>
      <c r="D62" s="5">
        <v>100</v>
      </c>
      <c r="E62" s="35">
        <f>E63</f>
        <v>0</v>
      </c>
      <c r="F62" s="35">
        <f>F63</f>
        <v>0</v>
      </c>
    </row>
    <row r="63" spans="1:6" ht="49.5" hidden="1" customHeight="1" outlineLevel="4" x14ac:dyDescent="0.3">
      <c r="A63" s="17" t="s">
        <v>15</v>
      </c>
      <c r="B63" s="5" t="s">
        <v>30</v>
      </c>
      <c r="C63" s="6" t="s">
        <v>219</v>
      </c>
      <c r="D63" s="5">
        <v>120</v>
      </c>
      <c r="E63" s="35"/>
      <c r="F63" s="35"/>
    </row>
    <row r="64" spans="1:6" ht="22.5" customHeight="1" outlineLevel="2" collapsed="1" x14ac:dyDescent="0.3">
      <c r="A64" s="17" t="s">
        <v>19</v>
      </c>
      <c r="B64" s="5" t="s">
        <v>30</v>
      </c>
      <c r="C64" s="5" t="s">
        <v>20</v>
      </c>
      <c r="D64" s="6"/>
      <c r="E64" s="35">
        <f>E65+E67+E71+E69</f>
        <v>35916.9</v>
      </c>
      <c r="F64" s="35">
        <f>F65+F67+F71+F69</f>
        <v>37416.9</v>
      </c>
    </row>
    <row r="65" spans="1:6" ht="113.25" customHeight="1" outlineLevel="3" x14ac:dyDescent="0.3">
      <c r="A65" s="17" t="s">
        <v>13</v>
      </c>
      <c r="B65" s="5" t="s">
        <v>30</v>
      </c>
      <c r="C65" s="5" t="s">
        <v>20</v>
      </c>
      <c r="D65" s="5" t="s">
        <v>14</v>
      </c>
      <c r="E65" s="35">
        <f>E66</f>
        <v>32549.3</v>
      </c>
      <c r="F65" s="35">
        <f>F66</f>
        <v>32549.3</v>
      </c>
    </row>
    <row r="66" spans="1:6" ht="42" customHeight="1" outlineLevel="4" x14ac:dyDescent="0.3">
      <c r="A66" s="17" t="s">
        <v>15</v>
      </c>
      <c r="B66" s="5" t="s">
        <v>30</v>
      </c>
      <c r="C66" s="5" t="s">
        <v>20</v>
      </c>
      <c r="D66" s="5" t="s">
        <v>16</v>
      </c>
      <c r="E66" s="35">
        <v>32549.3</v>
      </c>
      <c r="F66" s="35">
        <v>32549.3</v>
      </c>
    </row>
    <row r="67" spans="1:6" ht="42.75" customHeight="1" outlineLevel="3" x14ac:dyDescent="0.3">
      <c r="A67" s="17" t="s">
        <v>21</v>
      </c>
      <c r="B67" s="5" t="s">
        <v>30</v>
      </c>
      <c r="C67" s="5" t="s">
        <v>20</v>
      </c>
      <c r="D67" s="5" t="s">
        <v>22</v>
      </c>
      <c r="E67" s="35">
        <f>E68</f>
        <v>3187.6</v>
      </c>
      <c r="F67" s="35">
        <f>F68</f>
        <v>4687.6000000000004</v>
      </c>
    </row>
    <row r="68" spans="1:6" ht="58.5" customHeight="1" outlineLevel="4" x14ac:dyDescent="0.3">
      <c r="A68" s="17" t="s">
        <v>23</v>
      </c>
      <c r="B68" s="5" t="s">
        <v>30</v>
      </c>
      <c r="C68" s="5" t="s">
        <v>20</v>
      </c>
      <c r="D68" s="5" t="s">
        <v>24</v>
      </c>
      <c r="E68" s="35">
        <v>3187.6</v>
      </c>
      <c r="F68" s="35">
        <v>4687.6000000000004</v>
      </c>
    </row>
    <row r="69" spans="1:6" ht="42.75" hidden="1" customHeight="1" outlineLevel="4" x14ac:dyDescent="0.3">
      <c r="A69" s="19" t="s">
        <v>34</v>
      </c>
      <c r="B69" s="5" t="s">
        <v>30</v>
      </c>
      <c r="C69" s="5" t="s">
        <v>20</v>
      </c>
      <c r="D69" s="5">
        <v>300</v>
      </c>
      <c r="E69" s="36">
        <f>E70</f>
        <v>0</v>
      </c>
      <c r="F69" s="36">
        <f>F70</f>
        <v>0</v>
      </c>
    </row>
    <row r="70" spans="1:6" ht="42.75" hidden="1" customHeight="1" outlineLevel="4" x14ac:dyDescent="0.3">
      <c r="A70" s="17" t="s">
        <v>35</v>
      </c>
      <c r="B70" s="5" t="s">
        <v>30</v>
      </c>
      <c r="C70" s="5" t="s">
        <v>20</v>
      </c>
      <c r="D70" s="5">
        <v>320</v>
      </c>
      <c r="E70" s="36"/>
      <c r="F70" s="36"/>
    </row>
    <row r="71" spans="1:6" ht="22.5" customHeight="1" outlineLevel="3" collapsed="1" x14ac:dyDescent="0.3">
      <c r="A71" s="17" t="s">
        <v>25</v>
      </c>
      <c r="B71" s="5" t="s">
        <v>30</v>
      </c>
      <c r="C71" s="5" t="s">
        <v>20</v>
      </c>
      <c r="D71" s="5" t="s">
        <v>26</v>
      </c>
      <c r="E71" s="35">
        <f>E73+E72</f>
        <v>180</v>
      </c>
      <c r="F71" s="35">
        <f>F73+F72</f>
        <v>180</v>
      </c>
    </row>
    <row r="72" spans="1:6" ht="22.5" hidden="1" customHeight="1" outlineLevel="3" x14ac:dyDescent="0.3">
      <c r="A72" s="17" t="s">
        <v>36</v>
      </c>
      <c r="B72" s="5" t="s">
        <v>30</v>
      </c>
      <c r="C72" s="5" t="s">
        <v>20</v>
      </c>
      <c r="D72" s="5">
        <v>830</v>
      </c>
      <c r="E72" s="35">
        <v>0</v>
      </c>
      <c r="F72" s="35">
        <v>0</v>
      </c>
    </row>
    <row r="73" spans="1:6" ht="28.5" customHeight="1" outlineLevel="4" x14ac:dyDescent="0.3">
      <c r="A73" s="17" t="s">
        <v>27</v>
      </c>
      <c r="B73" s="5" t="s">
        <v>30</v>
      </c>
      <c r="C73" s="5" t="s">
        <v>20</v>
      </c>
      <c r="D73" s="5" t="s">
        <v>28</v>
      </c>
      <c r="E73" s="35">
        <v>180</v>
      </c>
      <c r="F73" s="35">
        <v>180</v>
      </c>
    </row>
    <row r="74" spans="1:6" ht="68.25" customHeight="1" outlineLevel="2" x14ac:dyDescent="0.3">
      <c r="A74" s="17" t="s">
        <v>37</v>
      </c>
      <c r="B74" s="5" t="s">
        <v>30</v>
      </c>
      <c r="C74" s="5" t="s">
        <v>38</v>
      </c>
      <c r="D74" s="6"/>
      <c r="E74" s="35">
        <f>E75</f>
        <v>2503.4</v>
      </c>
      <c r="F74" s="35">
        <f>F75</f>
        <v>2503.4</v>
      </c>
    </row>
    <row r="75" spans="1:6" ht="119.25" customHeight="1" outlineLevel="3" x14ac:dyDescent="0.3">
      <c r="A75" s="17" t="s">
        <v>13</v>
      </c>
      <c r="B75" s="5" t="s">
        <v>30</v>
      </c>
      <c r="C75" s="5" t="s">
        <v>38</v>
      </c>
      <c r="D75" s="5" t="s">
        <v>14</v>
      </c>
      <c r="E75" s="35">
        <f>E76</f>
        <v>2503.4</v>
      </c>
      <c r="F75" s="35">
        <f>F76</f>
        <v>2503.4</v>
      </c>
    </row>
    <row r="76" spans="1:6" ht="41.25" customHeight="1" outlineLevel="4" x14ac:dyDescent="0.3">
      <c r="A76" s="17" t="s">
        <v>15</v>
      </c>
      <c r="B76" s="5" t="s">
        <v>30</v>
      </c>
      <c r="C76" s="5" t="s">
        <v>38</v>
      </c>
      <c r="D76" s="5" t="s">
        <v>16</v>
      </c>
      <c r="E76" s="35">
        <v>2503.4</v>
      </c>
      <c r="F76" s="35">
        <v>2503.4</v>
      </c>
    </row>
    <row r="77" spans="1:6" ht="60" hidden="1" customHeight="1" outlineLevel="4" x14ac:dyDescent="0.3">
      <c r="A77" s="18" t="s">
        <v>206</v>
      </c>
      <c r="B77" s="5" t="s">
        <v>30</v>
      </c>
      <c r="C77" s="5">
        <v>9990055490</v>
      </c>
      <c r="D77" s="5"/>
      <c r="E77" s="35">
        <f>E78</f>
        <v>0</v>
      </c>
      <c r="F77" s="35">
        <f>F78</f>
        <v>0</v>
      </c>
    </row>
    <row r="78" spans="1:6" ht="112.5" hidden="1" customHeight="1" outlineLevel="4" x14ac:dyDescent="0.3">
      <c r="A78" s="17" t="s">
        <v>13</v>
      </c>
      <c r="B78" s="5" t="s">
        <v>30</v>
      </c>
      <c r="C78" s="5">
        <v>9990055490</v>
      </c>
      <c r="D78" s="5">
        <v>100</v>
      </c>
      <c r="E78" s="35">
        <f>E79</f>
        <v>0</v>
      </c>
      <c r="F78" s="35">
        <f>F79</f>
        <v>0</v>
      </c>
    </row>
    <row r="79" spans="1:6" ht="46.5" hidden="1" customHeight="1" outlineLevel="4" x14ac:dyDescent="0.3">
      <c r="A79" s="17" t="s">
        <v>15</v>
      </c>
      <c r="B79" s="5" t="s">
        <v>30</v>
      </c>
      <c r="C79" s="5">
        <v>9990055490</v>
      </c>
      <c r="D79" s="5">
        <v>120</v>
      </c>
      <c r="E79" s="35"/>
      <c r="F79" s="35"/>
    </row>
    <row r="80" spans="1:6" ht="61.5" customHeight="1" outlineLevel="2" collapsed="1" x14ac:dyDescent="0.3">
      <c r="A80" s="17" t="s">
        <v>39</v>
      </c>
      <c r="B80" s="5" t="s">
        <v>30</v>
      </c>
      <c r="C80" s="5" t="s">
        <v>40</v>
      </c>
      <c r="D80" s="6"/>
      <c r="E80" s="35">
        <f>E81</f>
        <v>5.4</v>
      </c>
      <c r="F80" s="35">
        <f>F81</f>
        <v>5.4</v>
      </c>
    </row>
    <row r="81" spans="1:6" ht="42.75" customHeight="1" outlineLevel="3" x14ac:dyDescent="0.3">
      <c r="A81" s="17" t="s">
        <v>21</v>
      </c>
      <c r="B81" s="5" t="s">
        <v>30</v>
      </c>
      <c r="C81" s="5" t="s">
        <v>40</v>
      </c>
      <c r="D81" s="5" t="s">
        <v>22</v>
      </c>
      <c r="E81" s="35">
        <f>E82</f>
        <v>5.4</v>
      </c>
      <c r="F81" s="35">
        <f>F82</f>
        <v>5.4</v>
      </c>
    </row>
    <row r="82" spans="1:6" ht="57" customHeight="1" outlineLevel="4" x14ac:dyDescent="0.3">
      <c r="A82" s="17" t="s">
        <v>23</v>
      </c>
      <c r="B82" s="5" t="s">
        <v>30</v>
      </c>
      <c r="C82" s="5" t="s">
        <v>40</v>
      </c>
      <c r="D82" s="5" t="s">
        <v>24</v>
      </c>
      <c r="E82" s="35">
        <v>5.4</v>
      </c>
      <c r="F82" s="35">
        <v>5.4</v>
      </c>
    </row>
    <row r="83" spans="1:6" ht="35.25" customHeight="1" outlineLevel="4" x14ac:dyDescent="0.3">
      <c r="A83" s="17" t="s">
        <v>41</v>
      </c>
      <c r="B83" s="6" t="s">
        <v>42</v>
      </c>
      <c r="C83" s="6"/>
      <c r="D83" s="6"/>
      <c r="E83" s="35">
        <f>E84</f>
        <v>7.1</v>
      </c>
      <c r="F83" s="35">
        <f>F84</f>
        <v>129.19999999999999</v>
      </c>
    </row>
    <row r="84" spans="1:6" ht="87.75" customHeight="1" outlineLevel="4" x14ac:dyDescent="0.3">
      <c r="A84" s="20" t="s">
        <v>43</v>
      </c>
      <c r="B84" s="6" t="s">
        <v>42</v>
      </c>
      <c r="C84" s="5">
        <v>9990051200</v>
      </c>
      <c r="D84" s="6"/>
      <c r="E84" s="35">
        <f>E86</f>
        <v>7.1</v>
      </c>
      <c r="F84" s="35">
        <f>F86</f>
        <v>129.19999999999999</v>
      </c>
    </row>
    <row r="85" spans="1:6" ht="59.25" customHeight="1" outlineLevel="4" x14ac:dyDescent="0.3">
      <c r="A85" s="17" t="s">
        <v>21</v>
      </c>
      <c r="B85" s="6" t="s">
        <v>42</v>
      </c>
      <c r="C85" s="5">
        <v>9990051200</v>
      </c>
      <c r="D85" s="5">
        <v>200</v>
      </c>
      <c r="E85" s="35">
        <f>E86</f>
        <v>7.1</v>
      </c>
      <c r="F85" s="35">
        <f>F86</f>
        <v>129.19999999999999</v>
      </c>
    </row>
    <row r="86" spans="1:6" ht="62.25" customHeight="1" outlineLevel="4" x14ac:dyDescent="0.3">
      <c r="A86" s="17" t="s">
        <v>23</v>
      </c>
      <c r="B86" s="6" t="s">
        <v>42</v>
      </c>
      <c r="C86" s="5">
        <v>9990051200</v>
      </c>
      <c r="D86" s="5">
        <v>240</v>
      </c>
      <c r="E86" s="35">
        <v>7.1</v>
      </c>
      <c r="F86" s="35">
        <v>129.19999999999999</v>
      </c>
    </row>
    <row r="87" spans="1:6" ht="66.75" customHeight="1" outlineLevel="1" x14ac:dyDescent="0.3">
      <c r="A87" s="17" t="s">
        <v>44</v>
      </c>
      <c r="B87" s="6" t="s">
        <v>45</v>
      </c>
      <c r="C87" s="6"/>
      <c r="D87" s="6"/>
      <c r="E87" s="35">
        <f>E88+E95</f>
        <v>10527</v>
      </c>
      <c r="F87" s="35">
        <f>F88+F95</f>
        <v>10527</v>
      </c>
    </row>
    <row r="88" spans="1:6" ht="21" customHeight="1" outlineLevel="2" x14ac:dyDescent="0.3">
      <c r="A88" s="17" t="s">
        <v>19</v>
      </c>
      <c r="B88" s="5" t="s">
        <v>45</v>
      </c>
      <c r="C88" s="6" t="s">
        <v>235</v>
      </c>
      <c r="D88" s="6"/>
      <c r="E88" s="35">
        <f>E89+E91+E93</f>
        <v>10527</v>
      </c>
      <c r="F88" s="35">
        <f>F89+F91+F93</f>
        <v>10527</v>
      </c>
    </row>
    <row r="89" spans="1:6" ht="118.5" customHeight="1" outlineLevel="3" x14ac:dyDescent="0.3">
      <c r="A89" s="17" t="s">
        <v>13</v>
      </c>
      <c r="B89" s="5" t="s">
        <v>45</v>
      </c>
      <c r="C89" s="6" t="s">
        <v>235</v>
      </c>
      <c r="D89" s="5" t="s">
        <v>14</v>
      </c>
      <c r="E89" s="35">
        <f>E90</f>
        <v>9545</v>
      </c>
      <c r="F89" s="35">
        <f>F90</f>
        <v>9545</v>
      </c>
    </row>
    <row r="90" spans="1:6" ht="41.25" customHeight="1" outlineLevel="4" x14ac:dyDescent="0.3">
      <c r="A90" s="17" t="s">
        <v>15</v>
      </c>
      <c r="B90" s="5" t="s">
        <v>45</v>
      </c>
      <c r="C90" s="6" t="s">
        <v>235</v>
      </c>
      <c r="D90" s="5" t="s">
        <v>16</v>
      </c>
      <c r="E90" s="35">
        <v>9545</v>
      </c>
      <c r="F90" s="35">
        <v>9545</v>
      </c>
    </row>
    <row r="91" spans="1:6" ht="42.75" customHeight="1" outlineLevel="3" x14ac:dyDescent="0.3">
      <c r="A91" s="17" t="s">
        <v>21</v>
      </c>
      <c r="B91" s="5" t="s">
        <v>45</v>
      </c>
      <c r="C91" s="6" t="s">
        <v>235</v>
      </c>
      <c r="D91" s="5" t="s">
        <v>22</v>
      </c>
      <c r="E91" s="35">
        <f>E92</f>
        <v>980</v>
      </c>
      <c r="F91" s="35">
        <f>F92</f>
        <v>980</v>
      </c>
    </row>
    <row r="92" spans="1:6" ht="59.25" customHeight="1" outlineLevel="4" x14ac:dyDescent="0.3">
      <c r="A92" s="17" t="s">
        <v>23</v>
      </c>
      <c r="B92" s="5" t="s">
        <v>45</v>
      </c>
      <c r="C92" s="6" t="s">
        <v>235</v>
      </c>
      <c r="D92" s="5" t="s">
        <v>24</v>
      </c>
      <c r="E92" s="35">
        <v>980</v>
      </c>
      <c r="F92" s="35">
        <v>980</v>
      </c>
    </row>
    <row r="93" spans="1:6" ht="24" customHeight="1" outlineLevel="3" x14ac:dyDescent="0.3">
      <c r="A93" s="17" t="s">
        <v>25</v>
      </c>
      <c r="B93" s="5" t="s">
        <v>45</v>
      </c>
      <c r="C93" s="6" t="s">
        <v>235</v>
      </c>
      <c r="D93" s="5" t="s">
        <v>26</v>
      </c>
      <c r="E93" s="35">
        <f>E94</f>
        <v>2</v>
      </c>
      <c r="F93" s="35">
        <f>F94</f>
        <v>2</v>
      </c>
    </row>
    <row r="94" spans="1:6" ht="27" customHeight="1" outlineLevel="4" x14ac:dyDescent="0.3">
      <c r="A94" s="17" t="s">
        <v>27</v>
      </c>
      <c r="B94" s="5" t="s">
        <v>45</v>
      </c>
      <c r="C94" s="6" t="s">
        <v>235</v>
      </c>
      <c r="D94" s="5" t="s">
        <v>28</v>
      </c>
      <c r="E94" s="35">
        <v>2</v>
      </c>
      <c r="F94" s="35">
        <v>2</v>
      </c>
    </row>
    <row r="95" spans="1:6" ht="57.75" hidden="1" customHeight="1" outlineLevel="4" x14ac:dyDescent="0.3">
      <c r="A95" s="18" t="s">
        <v>206</v>
      </c>
      <c r="B95" s="5" t="s">
        <v>45</v>
      </c>
      <c r="C95" s="6" t="s">
        <v>220</v>
      </c>
      <c r="D95" s="5"/>
      <c r="E95" s="35">
        <f>E96</f>
        <v>0</v>
      </c>
      <c r="F95" s="35">
        <f>F96</f>
        <v>0</v>
      </c>
    </row>
    <row r="96" spans="1:6" ht="99.75" hidden="1" customHeight="1" outlineLevel="4" x14ac:dyDescent="0.3">
      <c r="A96" s="17" t="s">
        <v>13</v>
      </c>
      <c r="B96" s="5" t="s">
        <v>45</v>
      </c>
      <c r="C96" s="6" t="s">
        <v>220</v>
      </c>
      <c r="D96" s="5">
        <v>100</v>
      </c>
      <c r="E96" s="35">
        <f>E97</f>
        <v>0</v>
      </c>
      <c r="F96" s="35">
        <f>F97</f>
        <v>0</v>
      </c>
    </row>
    <row r="97" spans="1:6" ht="39.75" hidden="1" customHeight="1" outlineLevel="4" x14ac:dyDescent="0.3">
      <c r="A97" s="17" t="s">
        <v>15</v>
      </c>
      <c r="B97" s="5" t="s">
        <v>45</v>
      </c>
      <c r="C97" s="6" t="s">
        <v>220</v>
      </c>
      <c r="D97" s="5">
        <v>120</v>
      </c>
      <c r="E97" s="35"/>
      <c r="F97" s="35"/>
    </row>
    <row r="98" spans="1:6" ht="24" customHeight="1" outlineLevel="4" x14ac:dyDescent="0.3">
      <c r="A98" s="19" t="s">
        <v>46</v>
      </c>
      <c r="B98" s="7" t="s">
        <v>47</v>
      </c>
      <c r="C98" s="6"/>
      <c r="D98" s="6"/>
      <c r="E98" s="37">
        <f t="shared" ref="E98:F100" si="0">E99</f>
        <v>300</v>
      </c>
      <c r="F98" s="37">
        <f t="shared" si="0"/>
        <v>300</v>
      </c>
    </row>
    <row r="99" spans="1:6" ht="27" customHeight="1" outlineLevel="4" x14ac:dyDescent="0.3">
      <c r="A99" s="19" t="s">
        <v>48</v>
      </c>
      <c r="B99" s="7" t="s">
        <v>47</v>
      </c>
      <c r="C99" s="6" t="s">
        <v>236</v>
      </c>
      <c r="D99" s="6"/>
      <c r="E99" s="37">
        <f t="shared" si="0"/>
        <v>300</v>
      </c>
      <c r="F99" s="37">
        <f t="shared" si="0"/>
        <v>300</v>
      </c>
    </row>
    <row r="100" spans="1:6" ht="24" customHeight="1" outlineLevel="4" x14ac:dyDescent="0.3">
      <c r="A100" s="19" t="s">
        <v>25</v>
      </c>
      <c r="B100" s="7" t="s">
        <v>47</v>
      </c>
      <c r="C100" s="6" t="s">
        <v>236</v>
      </c>
      <c r="D100" s="7" t="s">
        <v>26</v>
      </c>
      <c r="E100" s="37">
        <f t="shared" si="0"/>
        <v>300</v>
      </c>
      <c r="F100" s="37">
        <f t="shared" si="0"/>
        <v>300</v>
      </c>
    </row>
    <row r="101" spans="1:6" ht="24" customHeight="1" outlineLevel="4" x14ac:dyDescent="0.3">
      <c r="A101" s="19" t="s">
        <v>49</v>
      </c>
      <c r="B101" s="7" t="s">
        <v>47</v>
      </c>
      <c r="C101" s="6" t="s">
        <v>236</v>
      </c>
      <c r="D101" s="7" t="s">
        <v>50</v>
      </c>
      <c r="E101" s="37">
        <v>300</v>
      </c>
      <c r="F101" s="37">
        <v>300</v>
      </c>
    </row>
    <row r="102" spans="1:6" ht="24.75" customHeight="1" outlineLevel="1" x14ac:dyDescent="0.3">
      <c r="A102" s="17" t="s">
        <v>51</v>
      </c>
      <c r="B102" s="5" t="s">
        <v>52</v>
      </c>
      <c r="C102" s="6"/>
      <c r="D102" s="6"/>
      <c r="E102" s="35">
        <f>E106+E109+E115+E120+E136+E139+E103+E127+E130+E133</f>
        <v>14574.699999999999</v>
      </c>
      <c r="F102" s="35">
        <f>F106+F109+F115+F120+F136+F139+F103+F127+F130+F133</f>
        <v>32653.940129999999</v>
      </c>
    </row>
    <row r="103" spans="1:6" ht="45" hidden="1" customHeight="1" outlineLevel="1" x14ac:dyDescent="0.3">
      <c r="A103" s="17" t="s">
        <v>53</v>
      </c>
      <c r="B103" s="5" t="s">
        <v>52</v>
      </c>
      <c r="C103" s="6" t="s">
        <v>237</v>
      </c>
      <c r="D103" s="6"/>
      <c r="E103" s="35">
        <f>E104</f>
        <v>0</v>
      </c>
      <c r="F103" s="35">
        <f>F104</f>
        <v>0</v>
      </c>
    </row>
    <row r="104" spans="1:6" ht="26.25" hidden="1" customHeight="1" outlineLevel="1" x14ac:dyDescent="0.3">
      <c r="A104" s="19" t="s">
        <v>25</v>
      </c>
      <c r="B104" s="5" t="s">
        <v>52</v>
      </c>
      <c r="C104" s="6" t="s">
        <v>237</v>
      </c>
      <c r="D104" s="7" t="s">
        <v>26</v>
      </c>
      <c r="E104" s="35">
        <f>E105</f>
        <v>0</v>
      </c>
      <c r="F104" s="35">
        <f>F105</f>
        <v>0</v>
      </c>
    </row>
    <row r="105" spans="1:6" ht="26.25" hidden="1" customHeight="1" outlineLevel="1" x14ac:dyDescent="0.3">
      <c r="A105" s="19" t="s">
        <v>49</v>
      </c>
      <c r="B105" s="5" t="s">
        <v>52</v>
      </c>
      <c r="C105" s="6" t="s">
        <v>237</v>
      </c>
      <c r="D105" s="7" t="s">
        <v>50</v>
      </c>
      <c r="E105" s="35"/>
      <c r="F105" s="35"/>
    </row>
    <row r="106" spans="1:6" ht="63.75" customHeight="1" outlineLevel="2" x14ac:dyDescent="0.3">
      <c r="A106" s="17" t="s">
        <v>54</v>
      </c>
      <c r="B106" s="5" t="s">
        <v>52</v>
      </c>
      <c r="C106" s="6" t="s">
        <v>238</v>
      </c>
      <c r="D106" s="6"/>
      <c r="E106" s="35">
        <f>E107</f>
        <v>200</v>
      </c>
      <c r="F106" s="35">
        <f>F107</f>
        <v>200</v>
      </c>
    </row>
    <row r="107" spans="1:6" ht="45" customHeight="1" outlineLevel="3" x14ac:dyDescent="0.3">
      <c r="A107" s="17" t="s">
        <v>21</v>
      </c>
      <c r="B107" s="5" t="s">
        <v>52</v>
      </c>
      <c r="C107" s="6" t="s">
        <v>238</v>
      </c>
      <c r="D107" s="5" t="s">
        <v>22</v>
      </c>
      <c r="E107" s="35">
        <f>E108</f>
        <v>200</v>
      </c>
      <c r="F107" s="35">
        <f>F108</f>
        <v>200</v>
      </c>
    </row>
    <row r="108" spans="1:6" ht="63.75" customHeight="1" outlineLevel="4" x14ac:dyDescent="0.3">
      <c r="A108" s="17" t="s">
        <v>23</v>
      </c>
      <c r="B108" s="5" t="s">
        <v>52</v>
      </c>
      <c r="C108" s="6" t="s">
        <v>238</v>
      </c>
      <c r="D108" s="5" t="s">
        <v>24</v>
      </c>
      <c r="E108" s="35">
        <v>200</v>
      </c>
      <c r="F108" s="35">
        <v>200</v>
      </c>
    </row>
    <row r="109" spans="1:6" ht="26.25" customHeight="1" outlineLevel="2" x14ac:dyDescent="0.3">
      <c r="A109" s="21" t="s">
        <v>240</v>
      </c>
      <c r="B109" s="5" t="s">
        <v>52</v>
      </c>
      <c r="C109" s="6" t="s">
        <v>239</v>
      </c>
      <c r="D109" s="6"/>
      <c r="E109" s="35">
        <f>E110+E112</f>
        <v>200</v>
      </c>
      <c r="F109" s="35">
        <f>F110+F112</f>
        <v>200</v>
      </c>
    </row>
    <row r="110" spans="1:6" ht="36" outlineLevel="3" x14ac:dyDescent="0.3">
      <c r="A110" s="17" t="s">
        <v>21</v>
      </c>
      <c r="B110" s="5" t="s">
        <v>52</v>
      </c>
      <c r="C110" s="6" t="s">
        <v>239</v>
      </c>
      <c r="D110" s="5" t="s">
        <v>22</v>
      </c>
      <c r="E110" s="35">
        <f>E111</f>
        <v>200</v>
      </c>
      <c r="F110" s="35">
        <f>F111</f>
        <v>200</v>
      </c>
    </row>
    <row r="111" spans="1:6" ht="54.75" customHeight="1" outlineLevel="4" x14ac:dyDescent="0.3">
      <c r="A111" s="17" t="s">
        <v>23</v>
      </c>
      <c r="B111" s="5" t="s">
        <v>52</v>
      </c>
      <c r="C111" s="6" t="s">
        <v>239</v>
      </c>
      <c r="D111" s="5" t="s">
        <v>24</v>
      </c>
      <c r="E111" s="35">
        <v>200</v>
      </c>
      <c r="F111" s="35">
        <v>200</v>
      </c>
    </row>
    <row r="112" spans="1:6" ht="18" hidden="1" outlineLevel="4" x14ac:dyDescent="0.3">
      <c r="A112" s="17" t="s">
        <v>25</v>
      </c>
      <c r="B112" s="5" t="s">
        <v>52</v>
      </c>
      <c r="C112" s="6" t="s">
        <v>55</v>
      </c>
      <c r="D112" s="5">
        <v>800</v>
      </c>
      <c r="E112" s="35">
        <f>E113+E114</f>
        <v>0</v>
      </c>
      <c r="F112" s="35">
        <f>F113+F114</f>
        <v>0</v>
      </c>
    </row>
    <row r="113" spans="1:15" ht="18" hidden="1" outlineLevel="4" x14ac:dyDescent="0.3">
      <c r="A113" s="17" t="s">
        <v>36</v>
      </c>
      <c r="B113" s="5" t="s">
        <v>52</v>
      </c>
      <c r="C113" s="6" t="s">
        <v>55</v>
      </c>
      <c r="D113" s="5">
        <v>830</v>
      </c>
      <c r="E113" s="35"/>
      <c r="F113" s="35"/>
    </row>
    <row r="114" spans="1:15" ht="18" hidden="1" outlineLevel="4" x14ac:dyDescent="0.3">
      <c r="A114" s="17" t="s">
        <v>27</v>
      </c>
      <c r="B114" s="5" t="s">
        <v>52</v>
      </c>
      <c r="C114" s="6" t="s">
        <v>55</v>
      </c>
      <c r="D114" s="5">
        <v>850</v>
      </c>
      <c r="E114" s="35"/>
      <c r="F114" s="35"/>
    </row>
    <row r="115" spans="1:15" ht="26.25" customHeight="1" outlineLevel="2" collapsed="1" x14ac:dyDescent="0.3">
      <c r="A115" s="17" t="s">
        <v>56</v>
      </c>
      <c r="B115" s="5" t="s">
        <v>52</v>
      </c>
      <c r="C115" s="11">
        <v>9990026040</v>
      </c>
      <c r="D115" s="6"/>
      <c r="E115" s="35">
        <f>E116+E118</f>
        <v>1395.6</v>
      </c>
      <c r="F115" s="35">
        <f>F116+F118</f>
        <v>1395.6</v>
      </c>
    </row>
    <row r="116" spans="1:15" ht="114.75" customHeight="1" outlineLevel="3" x14ac:dyDescent="0.3">
      <c r="A116" s="17" t="s">
        <v>13</v>
      </c>
      <c r="B116" s="5" t="s">
        <v>52</v>
      </c>
      <c r="C116" s="11">
        <v>9990026040</v>
      </c>
      <c r="D116" s="5" t="s">
        <v>14</v>
      </c>
      <c r="E116" s="35">
        <f>E117</f>
        <v>1288.5999999999999</v>
      </c>
      <c r="F116" s="35">
        <f>F117</f>
        <v>1288.5999999999999</v>
      </c>
    </row>
    <row r="117" spans="1:15" ht="42" customHeight="1" outlineLevel="4" x14ac:dyDescent="0.3">
      <c r="A117" s="17" t="s">
        <v>15</v>
      </c>
      <c r="B117" s="5" t="s">
        <v>52</v>
      </c>
      <c r="C117" s="11">
        <v>9990026040</v>
      </c>
      <c r="D117" s="5" t="s">
        <v>16</v>
      </c>
      <c r="E117" s="35">
        <v>1288.5999999999999</v>
      </c>
      <c r="F117" s="35">
        <v>1288.5999999999999</v>
      </c>
    </row>
    <row r="118" spans="1:15" ht="45.75" customHeight="1" outlineLevel="3" x14ac:dyDescent="0.3">
      <c r="A118" s="17" t="s">
        <v>21</v>
      </c>
      <c r="B118" s="5" t="s">
        <v>52</v>
      </c>
      <c r="C118" s="11">
        <v>9990026040</v>
      </c>
      <c r="D118" s="5" t="s">
        <v>22</v>
      </c>
      <c r="E118" s="35">
        <f>E119</f>
        <v>107</v>
      </c>
      <c r="F118" s="35">
        <f>F119</f>
        <v>107</v>
      </c>
    </row>
    <row r="119" spans="1:15" ht="64.5" customHeight="1" outlineLevel="4" x14ac:dyDescent="0.3">
      <c r="A119" s="17" t="s">
        <v>23</v>
      </c>
      <c r="B119" s="5" t="s">
        <v>52</v>
      </c>
      <c r="C119" s="11">
        <v>9990026040</v>
      </c>
      <c r="D119" s="5" t="s">
        <v>24</v>
      </c>
      <c r="E119" s="35">
        <v>107</v>
      </c>
      <c r="F119" s="35">
        <v>107</v>
      </c>
    </row>
    <row r="120" spans="1:15" ht="50.25" customHeight="1" outlineLevel="2" x14ac:dyDescent="0.3">
      <c r="A120" s="17" t="s">
        <v>53</v>
      </c>
      <c r="B120" s="5" t="s">
        <v>52</v>
      </c>
      <c r="C120" s="5" t="s">
        <v>57</v>
      </c>
      <c r="D120" s="6"/>
      <c r="E120" s="35">
        <f>E121+E123</f>
        <v>141.30000000000001</v>
      </c>
      <c r="F120" s="35">
        <f>F121+F123</f>
        <v>5561.5401300000003</v>
      </c>
    </row>
    <row r="121" spans="1:15" ht="36" outlineLevel="3" x14ac:dyDescent="0.3">
      <c r="A121" s="17" t="s">
        <v>21</v>
      </c>
      <c r="B121" s="5" t="s">
        <v>52</v>
      </c>
      <c r="C121" s="5" t="s">
        <v>57</v>
      </c>
      <c r="D121" s="5" t="s">
        <v>22</v>
      </c>
      <c r="E121" s="35">
        <f>E122</f>
        <v>0</v>
      </c>
      <c r="F121" s="35">
        <f>F122</f>
        <v>5420.2401300000001</v>
      </c>
    </row>
    <row r="122" spans="1:15" ht="54" outlineLevel="4" x14ac:dyDescent="0.3">
      <c r="A122" s="17" t="s">
        <v>23</v>
      </c>
      <c r="B122" s="5" t="s">
        <v>52</v>
      </c>
      <c r="C122" s="5" t="s">
        <v>57</v>
      </c>
      <c r="D122" s="5" t="s">
        <v>24</v>
      </c>
      <c r="E122" s="35"/>
      <c r="F122" s="35">
        <v>5420.2401300000001</v>
      </c>
    </row>
    <row r="123" spans="1:15" ht="22.5" customHeight="1" outlineLevel="3" x14ac:dyDescent="0.3">
      <c r="A123" s="17" t="s">
        <v>25</v>
      </c>
      <c r="B123" s="5" t="s">
        <v>52</v>
      </c>
      <c r="C123" s="5" t="s">
        <v>57</v>
      </c>
      <c r="D123" s="5">
        <v>800</v>
      </c>
      <c r="E123" s="35">
        <f>E125+E124+E126</f>
        <v>141.30000000000001</v>
      </c>
      <c r="F123" s="35">
        <f>F125+F124+F126</f>
        <v>141.30000000000001</v>
      </c>
    </row>
    <row r="124" spans="1:15" ht="22.5" hidden="1" customHeight="1" outlineLevel="3" x14ac:dyDescent="0.3">
      <c r="A124" s="17" t="s">
        <v>36</v>
      </c>
      <c r="B124" s="5" t="s">
        <v>52</v>
      </c>
      <c r="C124" s="5" t="s">
        <v>57</v>
      </c>
      <c r="D124" s="5">
        <v>830</v>
      </c>
      <c r="E124" s="36"/>
      <c r="F124" s="36"/>
    </row>
    <row r="125" spans="1:15" ht="17.25" customHeight="1" outlineLevel="4" x14ac:dyDescent="0.3">
      <c r="A125" s="17" t="s">
        <v>27</v>
      </c>
      <c r="B125" s="5" t="s">
        <v>52</v>
      </c>
      <c r="C125" s="5" t="s">
        <v>57</v>
      </c>
      <c r="D125" s="5">
        <v>850</v>
      </c>
      <c r="E125" s="35">
        <v>141.30000000000001</v>
      </c>
      <c r="F125" s="35">
        <v>141.30000000000001</v>
      </c>
      <c r="M125" s="8"/>
      <c r="N125" s="8"/>
      <c r="O125" s="8"/>
    </row>
    <row r="126" spans="1:15" ht="18" hidden="1" outlineLevel="4" x14ac:dyDescent="0.3">
      <c r="A126" s="19" t="s">
        <v>49</v>
      </c>
      <c r="B126" s="5" t="s">
        <v>52</v>
      </c>
      <c r="C126" s="5" t="s">
        <v>57</v>
      </c>
      <c r="D126" s="5">
        <v>870</v>
      </c>
      <c r="E126" s="35">
        <v>0</v>
      </c>
      <c r="F126" s="35">
        <v>0</v>
      </c>
      <c r="M126" s="8"/>
      <c r="N126" s="8"/>
      <c r="O126" s="8"/>
    </row>
    <row r="127" spans="1:15" ht="18" hidden="1" outlineLevel="4" x14ac:dyDescent="0.3">
      <c r="A127" s="19" t="s">
        <v>209</v>
      </c>
      <c r="B127" s="5" t="s">
        <v>52</v>
      </c>
      <c r="C127" s="5">
        <v>9990026111</v>
      </c>
      <c r="D127" s="5"/>
      <c r="E127" s="35">
        <f>E128</f>
        <v>0</v>
      </c>
      <c r="F127" s="35">
        <f>F128</f>
        <v>0</v>
      </c>
      <c r="M127" s="8"/>
      <c r="N127" s="8"/>
      <c r="O127" s="8"/>
    </row>
    <row r="128" spans="1:15" ht="45.75" hidden="1" customHeight="1" outlineLevel="4" x14ac:dyDescent="0.3">
      <c r="A128" s="17" t="s">
        <v>21</v>
      </c>
      <c r="B128" s="5" t="s">
        <v>52</v>
      </c>
      <c r="C128" s="5">
        <v>9990026111</v>
      </c>
      <c r="D128" s="5">
        <v>200</v>
      </c>
      <c r="E128" s="35">
        <f>E129</f>
        <v>0</v>
      </c>
      <c r="F128" s="35">
        <f>F129</f>
        <v>0</v>
      </c>
      <c r="M128" s="8"/>
      <c r="N128" s="8"/>
      <c r="O128" s="8"/>
    </row>
    <row r="129" spans="1:15" ht="48" hidden="1" customHeight="1" outlineLevel="4" x14ac:dyDescent="0.3">
      <c r="A129" s="17" t="s">
        <v>23</v>
      </c>
      <c r="B129" s="5" t="s">
        <v>52</v>
      </c>
      <c r="C129" s="5">
        <v>9990026111</v>
      </c>
      <c r="D129" s="5">
        <v>240</v>
      </c>
      <c r="E129" s="35"/>
      <c r="F129" s="35"/>
      <c r="M129" s="8"/>
      <c r="N129" s="8"/>
      <c r="O129" s="8"/>
    </row>
    <row r="130" spans="1:15" ht="29.25" customHeight="1" outlineLevel="4" x14ac:dyDescent="0.3">
      <c r="A130" s="22" t="s">
        <v>241</v>
      </c>
      <c r="B130" s="11" t="s">
        <v>245</v>
      </c>
      <c r="C130" s="11">
        <v>9990026112</v>
      </c>
      <c r="D130" s="11"/>
      <c r="E130" s="40">
        <f>E131</f>
        <v>400</v>
      </c>
      <c r="F130" s="40">
        <f>F131</f>
        <v>400</v>
      </c>
      <c r="M130" s="8"/>
      <c r="N130" s="8"/>
      <c r="O130" s="8"/>
    </row>
    <row r="131" spans="1:15" ht="48" customHeight="1" outlineLevel="4" x14ac:dyDescent="0.3">
      <c r="A131" s="22" t="s">
        <v>242</v>
      </c>
      <c r="B131" s="11" t="s">
        <v>245</v>
      </c>
      <c r="C131" s="11">
        <v>9990026112</v>
      </c>
      <c r="D131" s="11" t="s">
        <v>247</v>
      </c>
      <c r="E131" s="40">
        <f>E132</f>
        <v>400</v>
      </c>
      <c r="F131" s="40">
        <f>F132</f>
        <v>400</v>
      </c>
      <c r="M131" s="8"/>
      <c r="N131" s="8"/>
      <c r="O131" s="8"/>
    </row>
    <row r="132" spans="1:15" ht="63.75" customHeight="1" outlineLevel="4" x14ac:dyDescent="0.3">
      <c r="A132" s="22" t="s">
        <v>243</v>
      </c>
      <c r="B132" s="11" t="s">
        <v>245</v>
      </c>
      <c r="C132" s="11">
        <v>9990026112</v>
      </c>
      <c r="D132" s="11" t="s">
        <v>248</v>
      </c>
      <c r="E132" s="40">
        <v>400</v>
      </c>
      <c r="F132" s="40">
        <v>400</v>
      </c>
      <c r="M132" s="8"/>
      <c r="N132" s="8"/>
      <c r="O132" s="8"/>
    </row>
    <row r="133" spans="1:15" ht="18" outlineLevel="4" x14ac:dyDescent="0.3">
      <c r="A133" s="22" t="s">
        <v>244</v>
      </c>
      <c r="B133" s="11" t="s">
        <v>245</v>
      </c>
      <c r="C133" s="11">
        <v>9990026113</v>
      </c>
      <c r="D133" s="11"/>
      <c r="E133" s="40">
        <f>E134</f>
        <v>451</v>
      </c>
      <c r="F133" s="40">
        <f>F134</f>
        <v>451</v>
      </c>
      <c r="M133" s="8"/>
      <c r="N133" s="8"/>
      <c r="O133" s="8"/>
    </row>
    <row r="134" spans="1:15" ht="36" outlineLevel="4" x14ac:dyDescent="0.3">
      <c r="A134" s="22" t="s">
        <v>242</v>
      </c>
      <c r="B134" s="11" t="s">
        <v>245</v>
      </c>
      <c r="C134" s="11">
        <v>9990026113</v>
      </c>
      <c r="D134" s="11" t="s">
        <v>247</v>
      </c>
      <c r="E134" s="40">
        <f>E135</f>
        <v>451</v>
      </c>
      <c r="F134" s="40">
        <f>F135</f>
        <v>451</v>
      </c>
      <c r="M134" s="8"/>
      <c r="N134" s="8"/>
      <c r="O134" s="8"/>
    </row>
    <row r="135" spans="1:15" ht="54" outlineLevel="4" x14ac:dyDescent="0.3">
      <c r="A135" s="22" t="s">
        <v>243</v>
      </c>
      <c r="B135" s="11" t="s">
        <v>245</v>
      </c>
      <c r="C135" s="11">
        <v>9990026113</v>
      </c>
      <c r="D135" s="11" t="s">
        <v>248</v>
      </c>
      <c r="E135" s="40">
        <v>451</v>
      </c>
      <c r="F135" s="40">
        <v>451</v>
      </c>
      <c r="M135" s="8"/>
      <c r="N135" s="8"/>
      <c r="O135" s="8"/>
    </row>
    <row r="136" spans="1:15" ht="24.75" customHeight="1" outlineLevel="4" x14ac:dyDescent="0.3">
      <c r="A136" s="18" t="s">
        <v>372</v>
      </c>
      <c r="B136" s="5" t="s">
        <v>52</v>
      </c>
      <c r="C136" s="5">
        <v>99900261500</v>
      </c>
      <c r="D136" s="5"/>
      <c r="E136" s="35">
        <f>E137</f>
        <v>11756</v>
      </c>
      <c r="F136" s="35">
        <f>F137</f>
        <v>24415</v>
      </c>
      <c r="M136" s="8"/>
      <c r="N136" s="8"/>
      <c r="O136" s="8"/>
    </row>
    <row r="137" spans="1:15" ht="29.25" customHeight="1" outlineLevel="4" x14ac:dyDescent="0.3">
      <c r="A137" s="19" t="s">
        <v>25</v>
      </c>
      <c r="B137" s="5" t="s">
        <v>52</v>
      </c>
      <c r="C137" s="5">
        <v>99900261500</v>
      </c>
      <c r="D137" s="5">
        <v>800</v>
      </c>
      <c r="E137" s="35">
        <f>E138</f>
        <v>11756</v>
      </c>
      <c r="F137" s="35">
        <f>F138</f>
        <v>24415</v>
      </c>
      <c r="M137" s="8"/>
      <c r="N137" s="8"/>
      <c r="O137" s="8"/>
    </row>
    <row r="138" spans="1:15" ht="24.75" customHeight="1" outlineLevel="4" x14ac:dyDescent="0.3">
      <c r="A138" s="19" t="s">
        <v>49</v>
      </c>
      <c r="B138" s="5" t="s">
        <v>52</v>
      </c>
      <c r="C138" s="5">
        <v>99900261500</v>
      </c>
      <c r="D138" s="5">
        <v>870</v>
      </c>
      <c r="E138" s="35">
        <v>11756</v>
      </c>
      <c r="F138" s="35">
        <v>24415</v>
      </c>
      <c r="M138" s="8"/>
      <c r="N138" s="8"/>
      <c r="O138" s="8"/>
    </row>
    <row r="139" spans="1:15" ht="120.75" customHeight="1" outlineLevel="2" x14ac:dyDescent="0.3">
      <c r="A139" s="17" t="s">
        <v>58</v>
      </c>
      <c r="B139" s="5" t="s">
        <v>52</v>
      </c>
      <c r="C139" s="5" t="s">
        <v>59</v>
      </c>
      <c r="D139" s="6"/>
      <c r="E139" s="35">
        <f>E140</f>
        <v>30.8</v>
      </c>
      <c r="F139" s="35">
        <f>F140</f>
        <v>30.8</v>
      </c>
      <c r="M139" s="8"/>
      <c r="N139" s="8"/>
      <c r="O139" s="8"/>
    </row>
    <row r="140" spans="1:15" ht="49.5" customHeight="1" outlineLevel="3" x14ac:dyDescent="0.3">
      <c r="A140" s="17" t="s">
        <v>21</v>
      </c>
      <c r="B140" s="5" t="s">
        <v>52</v>
      </c>
      <c r="C140" s="5" t="s">
        <v>59</v>
      </c>
      <c r="D140" s="5" t="s">
        <v>22</v>
      </c>
      <c r="E140" s="35">
        <f>E141</f>
        <v>30.8</v>
      </c>
      <c r="F140" s="35">
        <f>F141</f>
        <v>30.8</v>
      </c>
    </row>
    <row r="141" spans="1:15" ht="58.5" customHeight="1" outlineLevel="4" x14ac:dyDescent="0.3">
      <c r="A141" s="17" t="s">
        <v>23</v>
      </c>
      <c r="B141" s="5" t="s">
        <v>52</v>
      </c>
      <c r="C141" s="5" t="s">
        <v>59</v>
      </c>
      <c r="D141" s="5" t="s">
        <v>24</v>
      </c>
      <c r="E141" s="35">
        <v>30.8</v>
      </c>
      <c r="F141" s="35">
        <v>30.8</v>
      </c>
    </row>
    <row r="142" spans="1:15" ht="50.25" customHeight="1" x14ac:dyDescent="0.3">
      <c r="A142" s="17" t="s">
        <v>60</v>
      </c>
      <c r="B142" s="5" t="s">
        <v>61</v>
      </c>
      <c r="C142" s="6"/>
      <c r="D142" s="6"/>
      <c r="E142" s="35">
        <f>E143+E155</f>
        <v>5899.1</v>
      </c>
      <c r="F142" s="35">
        <f>F143+F155</f>
        <v>5899.1</v>
      </c>
    </row>
    <row r="143" spans="1:15" ht="24.75" customHeight="1" outlineLevel="1" x14ac:dyDescent="0.3">
      <c r="A143" s="17" t="s">
        <v>62</v>
      </c>
      <c r="B143" s="5" t="s">
        <v>63</v>
      </c>
      <c r="C143" s="6"/>
      <c r="D143" s="6"/>
      <c r="E143" s="35">
        <f>E144+E147+E152</f>
        <v>2397.4</v>
      </c>
      <c r="F143" s="35">
        <f>F144+F147+F152</f>
        <v>2397.4</v>
      </c>
    </row>
    <row r="144" spans="1:15" ht="54" hidden="1" outlineLevel="1" x14ac:dyDescent="0.3">
      <c r="A144" s="18" t="s">
        <v>206</v>
      </c>
      <c r="B144" s="5" t="s">
        <v>63</v>
      </c>
      <c r="C144" s="6" t="s">
        <v>221</v>
      </c>
      <c r="D144" s="6"/>
      <c r="E144" s="35">
        <f>E145</f>
        <v>0</v>
      </c>
      <c r="F144" s="35">
        <f>F145</f>
        <v>0</v>
      </c>
    </row>
    <row r="145" spans="1:6" ht="90" hidden="1" outlineLevel="1" x14ac:dyDescent="0.3">
      <c r="A145" s="17" t="s">
        <v>13</v>
      </c>
      <c r="B145" s="5" t="s">
        <v>63</v>
      </c>
      <c r="C145" s="6" t="s">
        <v>221</v>
      </c>
      <c r="D145" s="6" t="s">
        <v>14</v>
      </c>
      <c r="E145" s="35">
        <f>E146</f>
        <v>0</v>
      </c>
      <c r="F145" s="35">
        <f>F146</f>
        <v>0</v>
      </c>
    </row>
    <row r="146" spans="1:6" ht="36" hidden="1" outlineLevel="1" x14ac:dyDescent="0.3">
      <c r="A146" s="17" t="s">
        <v>15</v>
      </c>
      <c r="B146" s="5" t="s">
        <v>63</v>
      </c>
      <c r="C146" s="6" t="s">
        <v>221</v>
      </c>
      <c r="D146" s="6" t="s">
        <v>16</v>
      </c>
      <c r="E146" s="35"/>
      <c r="F146" s="35"/>
    </row>
    <row r="147" spans="1:6" ht="54" outlineLevel="2" x14ac:dyDescent="0.3">
      <c r="A147" s="21" t="s">
        <v>64</v>
      </c>
      <c r="B147" s="5" t="s">
        <v>63</v>
      </c>
      <c r="C147" s="5" t="s">
        <v>65</v>
      </c>
      <c r="D147" s="6"/>
      <c r="E147" s="35">
        <f>E148+E150</f>
        <v>1887</v>
      </c>
      <c r="F147" s="35">
        <f>F148+F150</f>
        <v>1887</v>
      </c>
    </row>
    <row r="148" spans="1:6" ht="90" outlineLevel="3" x14ac:dyDescent="0.3">
      <c r="A148" s="17" t="s">
        <v>13</v>
      </c>
      <c r="B148" s="5" t="s">
        <v>63</v>
      </c>
      <c r="C148" s="5" t="s">
        <v>65</v>
      </c>
      <c r="D148" s="5" t="s">
        <v>14</v>
      </c>
      <c r="E148" s="35">
        <f>E149</f>
        <v>1382</v>
      </c>
      <c r="F148" s="35">
        <f>F149</f>
        <v>1382</v>
      </c>
    </row>
    <row r="149" spans="1:6" ht="36" outlineLevel="4" x14ac:dyDescent="0.3">
      <c r="A149" s="17" t="s">
        <v>15</v>
      </c>
      <c r="B149" s="5" t="s">
        <v>63</v>
      </c>
      <c r="C149" s="5" t="s">
        <v>65</v>
      </c>
      <c r="D149" s="5" t="s">
        <v>16</v>
      </c>
      <c r="E149" s="35">
        <v>1382</v>
      </c>
      <c r="F149" s="35">
        <v>1382</v>
      </c>
    </row>
    <row r="150" spans="1:6" ht="36" outlineLevel="3" x14ac:dyDescent="0.3">
      <c r="A150" s="17" t="s">
        <v>21</v>
      </c>
      <c r="B150" s="5" t="s">
        <v>63</v>
      </c>
      <c r="C150" s="5" t="s">
        <v>65</v>
      </c>
      <c r="D150" s="5" t="s">
        <v>22</v>
      </c>
      <c r="E150" s="35">
        <f>E151</f>
        <v>505</v>
      </c>
      <c r="F150" s="35">
        <f>F151</f>
        <v>505</v>
      </c>
    </row>
    <row r="151" spans="1:6" ht="54" outlineLevel="4" x14ac:dyDescent="0.3">
      <c r="A151" s="17" t="s">
        <v>23</v>
      </c>
      <c r="B151" s="5" t="s">
        <v>63</v>
      </c>
      <c r="C151" s="5" t="s">
        <v>65</v>
      </c>
      <c r="D151" s="5" t="s">
        <v>24</v>
      </c>
      <c r="E151" s="35">
        <v>505</v>
      </c>
      <c r="F151" s="35">
        <v>505</v>
      </c>
    </row>
    <row r="152" spans="1:6" ht="105.75" customHeight="1" outlineLevel="4" x14ac:dyDescent="0.3">
      <c r="A152" s="45" t="s">
        <v>379</v>
      </c>
      <c r="B152" s="11" t="s">
        <v>381</v>
      </c>
      <c r="C152" s="11">
        <v>9990073950</v>
      </c>
      <c r="D152" s="11"/>
      <c r="E152" s="35">
        <f>E153</f>
        <v>510.4</v>
      </c>
      <c r="F152" s="35">
        <f>F153</f>
        <v>510.4</v>
      </c>
    </row>
    <row r="153" spans="1:6" ht="105" customHeight="1" outlineLevel="4" x14ac:dyDescent="0.3">
      <c r="A153" s="4" t="s">
        <v>380</v>
      </c>
      <c r="B153" s="11" t="s">
        <v>381</v>
      </c>
      <c r="C153" s="11">
        <v>9990073950</v>
      </c>
      <c r="D153" s="11" t="s">
        <v>316</v>
      </c>
      <c r="E153" s="35">
        <f>E154</f>
        <v>510.4</v>
      </c>
      <c r="F153" s="35">
        <f>F154</f>
        <v>510.4</v>
      </c>
    </row>
    <row r="154" spans="1:6" ht="47.25" customHeight="1" outlineLevel="4" x14ac:dyDescent="0.3">
      <c r="A154" s="4" t="s">
        <v>310</v>
      </c>
      <c r="B154" s="11" t="s">
        <v>381</v>
      </c>
      <c r="C154" s="11">
        <v>9990073950</v>
      </c>
      <c r="D154" s="11" t="s">
        <v>317</v>
      </c>
      <c r="E154" s="35">
        <v>510.4</v>
      </c>
      <c r="F154" s="35">
        <v>510.4</v>
      </c>
    </row>
    <row r="155" spans="1:6" ht="68.25" customHeight="1" outlineLevel="1" x14ac:dyDescent="0.3">
      <c r="A155" s="17" t="s">
        <v>66</v>
      </c>
      <c r="B155" s="6" t="s">
        <v>67</v>
      </c>
      <c r="C155" s="6"/>
      <c r="D155" s="6"/>
      <c r="E155" s="35">
        <f>E156</f>
        <v>3501.7</v>
      </c>
      <c r="F155" s="35">
        <f>F156</f>
        <v>3501.7</v>
      </c>
    </row>
    <row r="156" spans="1:6" ht="48" customHeight="1" outlineLevel="2" x14ac:dyDescent="0.3">
      <c r="A156" s="17" t="s">
        <v>68</v>
      </c>
      <c r="B156" s="6" t="s">
        <v>67</v>
      </c>
      <c r="C156" s="6" t="s">
        <v>376</v>
      </c>
      <c r="D156" s="6"/>
      <c r="E156" s="35">
        <f>E157+E159</f>
        <v>3501.7</v>
      </c>
      <c r="F156" s="35">
        <f>F157+F159</f>
        <v>3501.7</v>
      </c>
    </row>
    <row r="157" spans="1:6" ht="114.75" customHeight="1" outlineLevel="3" x14ac:dyDescent="0.3">
      <c r="A157" s="17" t="s">
        <v>13</v>
      </c>
      <c r="B157" s="6" t="s">
        <v>67</v>
      </c>
      <c r="C157" s="6" t="s">
        <v>376</v>
      </c>
      <c r="D157" s="5" t="s">
        <v>14</v>
      </c>
      <c r="E157" s="35">
        <f>E158</f>
        <v>3287.6</v>
      </c>
      <c r="F157" s="35">
        <f>F158</f>
        <v>3287.6</v>
      </c>
    </row>
    <row r="158" spans="1:6" ht="51" customHeight="1" outlineLevel="4" x14ac:dyDescent="0.3">
      <c r="A158" s="17" t="s">
        <v>15</v>
      </c>
      <c r="B158" s="6" t="s">
        <v>67</v>
      </c>
      <c r="C158" s="6" t="s">
        <v>376</v>
      </c>
      <c r="D158" s="5" t="s">
        <v>16</v>
      </c>
      <c r="E158" s="35">
        <v>3287.6</v>
      </c>
      <c r="F158" s="35">
        <v>3287.6</v>
      </c>
    </row>
    <row r="159" spans="1:6" ht="42.75" customHeight="1" outlineLevel="3" x14ac:dyDescent="0.3">
      <c r="A159" s="17" t="s">
        <v>21</v>
      </c>
      <c r="B159" s="6" t="s">
        <v>67</v>
      </c>
      <c r="C159" s="6" t="s">
        <v>376</v>
      </c>
      <c r="D159" s="5" t="s">
        <v>22</v>
      </c>
      <c r="E159" s="35">
        <f>E160</f>
        <v>214.1</v>
      </c>
      <c r="F159" s="35">
        <f>F160</f>
        <v>214.1</v>
      </c>
    </row>
    <row r="160" spans="1:6" ht="60.75" customHeight="1" outlineLevel="4" x14ac:dyDescent="0.3">
      <c r="A160" s="17" t="s">
        <v>23</v>
      </c>
      <c r="B160" s="6" t="s">
        <v>67</v>
      </c>
      <c r="C160" s="6" t="s">
        <v>376</v>
      </c>
      <c r="D160" s="5" t="s">
        <v>24</v>
      </c>
      <c r="E160" s="35">
        <v>214.1</v>
      </c>
      <c r="F160" s="35">
        <v>214.1</v>
      </c>
    </row>
    <row r="161" spans="1:6" ht="21" customHeight="1" x14ac:dyDescent="0.3">
      <c r="A161" s="17" t="s">
        <v>69</v>
      </c>
      <c r="B161" s="5" t="s">
        <v>70</v>
      </c>
      <c r="C161" s="6"/>
      <c r="D161" s="6"/>
      <c r="E161" s="35">
        <f>E168+E172+E182+E162</f>
        <v>105704.3</v>
      </c>
      <c r="F161" s="35">
        <f>F168+F172+F182+F162</f>
        <v>110619.4</v>
      </c>
    </row>
    <row r="162" spans="1:6" ht="30.75" customHeight="1" x14ac:dyDescent="0.3">
      <c r="A162" s="17" t="s">
        <v>377</v>
      </c>
      <c r="B162" s="6" t="s">
        <v>378</v>
      </c>
      <c r="C162" s="6"/>
      <c r="D162" s="6"/>
      <c r="E162" s="35">
        <f>E163</f>
        <v>79634.8</v>
      </c>
      <c r="F162" s="35">
        <f>F163</f>
        <v>79634.8</v>
      </c>
    </row>
    <row r="163" spans="1:6" ht="156.75" customHeight="1" x14ac:dyDescent="0.3">
      <c r="A163" s="25" t="s">
        <v>102</v>
      </c>
      <c r="B163" s="6" t="s">
        <v>378</v>
      </c>
      <c r="C163" s="6" t="s">
        <v>258</v>
      </c>
      <c r="D163" s="6"/>
      <c r="E163" s="35">
        <f>E166+E164</f>
        <v>79634.8</v>
      </c>
      <c r="F163" s="35">
        <f>F166+F164</f>
        <v>79634.8</v>
      </c>
    </row>
    <row r="164" spans="1:6" ht="50.25" customHeight="1" x14ac:dyDescent="0.3">
      <c r="A164" s="17" t="s">
        <v>21</v>
      </c>
      <c r="B164" s="6" t="s">
        <v>378</v>
      </c>
      <c r="C164" s="6" t="s">
        <v>258</v>
      </c>
      <c r="D164" s="5">
        <v>200</v>
      </c>
      <c r="E164" s="35">
        <f>E165</f>
        <v>0.6</v>
      </c>
      <c r="F164" s="35">
        <f>F165</f>
        <v>0.6</v>
      </c>
    </row>
    <row r="165" spans="1:6" ht="52.5" customHeight="1" x14ac:dyDescent="0.3">
      <c r="A165" s="17" t="s">
        <v>23</v>
      </c>
      <c r="B165" s="6" t="s">
        <v>378</v>
      </c>
      <c r="C165" s="6" t="s">
        <v>258</v>
      </c>
      <c r="D165" s="5">
        <v>240</v>
      </c>
      <c r="E165" s="35">
        <v>0.6</v>
      </c>
      <c r="F165" s="35">
        <v>0.6</v>
      </c>
    </row>
    <row r="166" spans="1:6" ht="33" customHeight="1" x14ac:dyDescent="0.3">
      <c r="A166" s="17" t="s">
        <v>25</v>
      </c>
      <c r="B166" s="6" t="s">
        <v>378</v>
      </c>
      <c r="C166" s="6" t="s">
        <v>258</v>
      </c>
      <c r="D166" s="5" t="s">
        <v>26</v>
      </c>
      <c r="E166" s="35">
        <f>E167</f>
        <v>79634.2</v>
      </c>
      <c r="F166" s="35">
        <f>F167</f>
        <v>79634.2</v>
      </c>
    </row>
    <row r="167" spans="1:6" ht="87" customHeight="1" x14ac:dyDescent="0.3">
      <c r="A167" s="17" t="s">
        <v>103</v>
      </c>
      <c r="B167" s="6" t="s">
        <v>378</v>
      </c>
      <c r="C167" s="6" t="s">
        <v>258</v>
      </c>
      <c r="D167" s="5" t="s">
        <v>104</v>
      </c>
      <c r="E167" s="35">
        <v>79634.2</v>
      </c>
      <c r="F167" s="35">
        <v>79634.2</v>
      </c>
    </row>
    <row r="168" spans="1:6" ht="21" customHeight="1" outlineLevel="1" x14ac:dyDescent="0.3">
      <c r="A168" s="17" t="s">
        <v>71</v>
      </c>
      <c r="B168" s="5" t="s">
        <v>72</v>
      </c>
      <c r="C168" s="6"/>
      <c r="D168" s="6"/>
      <c r="E168" s="35">
        <f t="shared" ref="E168:F170" si="1">E169</f>
        <v>1044.5999999999999</v>
      </c>
      <c r="F168" s="35">
        <f t="shared" si="1"/>
        <v>1044.5999999999999</v>
      </c>
    </row>
    <row r="169" spans="1:6" ht="120" customHeight="1" outlineLevel="2" x14ac:dyDescent="0.3">
      <c r="A169" s="17" t="s">
        <v>73</v>
      </c>
      <c r="B169" s="5" t="s">
        <v>72</v>
      </c>
      <c r="C169" s="5" t="s">
        <v>74</v>
      </c>
      <c r="D169" s="5"/>
      <c r="E169" s="35">
        <f t="shared" si="1"/>
        <v>1044.5999999999999</v>
      </c>
      <c r="F169" s="35">
        <f t="shared" si="1"/>
        <v>1044.5999999999999</v>
      </c>
    </row>
    <row r="170" spans="1:6" ht="47.25" customHeight="1" outlineLevel="3" x14ac:dyDescent="0.3">
      <c r="A170" s="17" t="s">
        <v>21</v>
      </c>
      <c r="B170" s="5" t="s">
        <v>72</v>
      </c>
      <c r="C170" s="5" t="s">
        <v>74</v>
      </c>
      <c r="D170" s="5" t="s">
        <v>22</v>
      </c>
      <c r="E170" s="35">
        <f t="shared" si="1"/>
        <v>1044.5999999999999</v>
      </c>
      <c r="F170" s="35">
        <f t="shared" si="1"/>
        <v>1044.5999999999999</v>
      </c>
    </row>
    <row r="171" spans="1:6" ht="61.5" customHeight="1" outlineLevel="4" x14ac:dyDescent="0.3">
      <c r="A171" s="17" t="s">
        <v>23</v>
      </c>
      <c r="B171" s="5" t="s">
        <v>72</v>
      </c>
      <c r="C171" s="5" t="s">
        <v>74</v>
      </c>
      <c r="D171" s="5" t="s">
        <v>24</v>
      </c>
      <c r="E171" s="35">
        <v>1044.5999999999999</v>
      </c>
      <c r="F171" s="35">
        <v>1044.5999999999999</v>
      </c>
    </row>
    <row r="172" spans="1:6" ht="28.5" customHeight="1" outlineLevel="1" x14ac:dyDescent="0.3">
      <c r="A172" s="23" t="s">
        <v>75</v>
      </c>
      <c r="B172" s="9" t="s">
        <v>76</v>
      </c>
      <c r="C172" s="9"/>
      <c r="D172" s="9"/>
      <c r="E172" s="35">
        <f>E176+E173+E179</f>
        <v>24824.9</v>
      </c>
      <c r="F172" s="35">
        <f>F176+F173+F179</f>
        <v>29740</v>
      </c>
    </row>
    <row r="173" spans="1:6" ht="48.75" hidden="1" customHeight="1" outlineLevel="1" x14ac:dyDescent="0.3">
      <c r="A173" s="24" t="s">
        <v>249</v>
      </c>
      <c r="B173" s="11" t="s">
        <v>252</v>
      </c>
      <c r="C173" s="6" t="s">
        <v>253</v>
      </c>
      <c r="D173" s="11"/>
      <c r="E173" s="38">
        <f>E174</f>
        <v>0</v>
      </c>
      <c r="F173" s="38">
        <f>F174</f>
        <v>0</v>
      </c>
    </row>
    <row r="174" spans="1:6" ht="28.5" hidden="1" customHeight="1" outlineLevel="1" x14ac:dyDescent="0.3">
      <c r="A174" s="22" t="s">
        <v>250</v>
      </c>
      <c r="B174" s="11" t="s">
        <v>252</v>
      </c>
      <c r="C174" s="6" t="s">
        <v>253</v>
      </c>
      <c r="D174" s="11">
        <v>500</v>
      </c>
      <c r="E174" s="38">
        <f>E175</f>
        <v>0</v>
      </c>
      <c r="F174" s="38">
        <f>F175</f>
        <v>0</v>
      </c>
    </row>
    <row r="175" spans="1:6" ht="28.5" hidden="1" customHeight="1" outlineLevel="1" x14ac:dyDescent="0.3">
      <c r="A175" s="22" t="s">
        <v>251</v>
      </c>
      <c r="B175" s="11" t="s">
        <v>252</v>
      </c>
      <c r="C175" s="6" t="s">
        <v>253</v>
      </c>
      <c r="D175" s="11">
        <v>540</v>
      </c>
      <c r="E175" s="38"/>
      <c r="F175" s="38"/>
    </row>
    <row r="176" spans="1:6" ht="66" customHeight="1" outlineLevel="2" x14ac:dyDescent="0.3">
      <c r="A176" s="17" t="s">
        <v>77</v>
      </c>
      <c r="B176" s="11" t="s">
        <v>252</v>
      </c>
      <c r="C176" s="6" t="s">
        <v>254</v>
      </c>
      <c r="D176" s="11"/>
      <c r="E176" s="40">
        <f>E177</f>
        <v>9790.5</v>
      </c>
      <c r="F176" s="40">
        <f>F177</f>
        <v>10056.5</v>
      </c>
    </row>
    <row r="177" spans="1:6" ht="26.25" customHeight="1" outlineLevel="3" x14ac:dyDescent="0.3">
      <c r="A177" s="17" t="s">
        <v>78</v>
      </c>
      <c r="B177" s="11" t="s">
        <v>252</v>
      </c>
      <c r="C177" s="6" t="s">
        <v>254</v>
      </c>
      <c r="D177" s="11" t="s">
        <v>255</v>
      </c>
      <c r="E177" s="40">
        <f>E178</f>
        <v>9790.5</v>
      </c>
      <c r="F177" s="40">
        <f>F178</f>
        <v>10056.5</v>
      </c>
    </row>
    <row r="178" spans="1:6" ht="18" outlineLevel="4" x14ac:dyDescent="0.3">
      <c r="A178" s="17" t="s">
        <v>80</v>
      </c>
      <c r="B178" s="11" t="s">
        <v>252</v>
      </c>
      <c r="C178" s="6" t="s">
        <v>254</v>
      </c>
      <c r="D178" s="11" t="s">
        <v>256</v>
      </c>
      <c r="E178" s="40">
        <v>9790.5</v>
      </c>
      <c r="F178" s="40">
        <v>10056.5</v>
      </c>
    </row>
    <row r="179" spans="1:6" ht="54" outlineLevel="4" x14ac:dyDescent="0.3">
      <c r="A179" s="46" t="s">
        <v>382</v>
      </c>
      <c r="B179" s="11" t="s">
        <v>252</v>
      </c>
      <c r="C179" s="6" t="s">
        <v>386</v>
      </c>
      <c r="D179" s="11"/>
      <c r="E179" s="40">
        <f>E180</f>
        <v>15034.4</v>
      </c>
      <c r="F179" s="40">
        <f>F180</f>
        <v>19683.5</v>
      </c>
    </row>
    <row r="180" spans="1:6" ht="47.25" customHeight="1" outlineLevel="4" x14ac:dyDescent="0.3">
      <c r="A180" s="17" t="s">
        <v>21</v>
      </c>
      <c r="B180" s="11" t="s">
        <v>252</v>
      </c>
      <c r="C180" s="6" t="s">
        <v>386</v>
      </c>
      <c r="D180" s="11">
        <v>200</v>
      </c>
      <c r="E180" s="40">
        <f>E181</f>
        <v>15034.4</v>
      </c>
      <c r="F180" s="40">
        <f>F181</f>
        <v>19683.5</v>
      </c>
    </row>
    <row r="181" spans="1:6" ht="51" customHeight="1" outlineLevel="4" x14ac:dyDescent="0.3">
      <c r="A181" s="17" t="s">
        <v>23</v>
      </c>
      <c r="B181" s="11" t="s">
        <v>252</v>
      </c>
      <c r="C181" s="6" t="s">
        <v>386</v>
      </c>
      <c r="D181" s="11">
        <v>240</v>
      </c>
      <c r="E181" s="40">
        <v>15034.4</v>
      </c>
      <c r="F181" s="40">
        <v>19683.5</v>
      </c>
    </row>
    <row r="182" spans="1:6" ht="36" outlineLevel="1" x14ac:dyDescent="0.3">
      <c r="A182" s="23" t="s">
        <v>82</v>
      </c>
      <c r="B182" s="9" t="s">
        <v>83</v>
      </c>
      <c r="C182" s="9"/>
      <c r="D182" s="9"/>
      <c r="E182" s="35">
        <f>E183+E186</f>
        <v>200</v>
      </c>
      <c r="F182" s="35">
        <f>F183+F186</f>
        <v>200</v>
      </c>
    </row>
    <row r="183" spans="1:6" ht="33" customHeight="1" outlineLevel="1" x14ac:dyDescent="0.3">
      <c r="A183" s="17" t="s">
        <v>84</v>
      </c>
      <c r="B183" s="6" t="s">
        <v>83</v>
      </c>
      <c r="C183" s="6" t="s">
        <v>383</v>
      </c>
      <c r="D183" s="6"/>
      <c r="E183" s="35">
        <f>E184</f>
        <v>200</v>
      </c>
      <c r="F183" s="35">
        <f>F184</f>
        <v>200</v>
      </c>
    </row>
    <row r="184" spans="1:6" ht="36" outlineLevel="1" x14ac:dyDescent="0.3">
      <c r="A184" s="17" t="s">
        <v>21</v>
      </c>
      <c r="B184" s="6" t="s">
        <v>83</v>
      </c>
      <c r="C184" s="6" t="s">
        <v>383</v>
      </c>
      <c r="D184" s="5" t="s">
        <v>22</v>
      </c>
      <c r="E184" s="35">
        <f>E185</f>
        <v>200</v>
      </c>
      <c r="F184" s="35">
        <f>F185</f>
        <v>200</v>
      </c>
    </row>
    <row r="185" spans="1:6" ht="48.75" customHeight="1" outlineLevel="1" x14ac:dyDescent="0.3">
      <c r="A185" s="17" t="s">
        <v>23</v>
      </c>
      <c r="B185" s="6" t="s">
        <v>83</v>
      </c>
      <c r="C185" s="6" t="s">
        <v>383</v>
      </c>
      <c r="D185" s="5" t="s">
        <v>24</v>
      </c>
      <c r="E185" s="35">
        <v>200</v>
      </c>
      <c r="F185" s="35">
        <v>200</v>
      </c>
    </row>
    <row r="186" spans="1:6" ht="36" hidden="1" outlineLevel="4" x14ac:dyDescent="0.3">
      <c r="A186" s="22" t="s">
        <v>85</v>
      </c>
      <c r="B186" s="9" t="s">
        <v>83</v>
      </c>
      <c r="C186" s="10" t="s">
        <v>86</v>
      </c>
      <c r="D186" s="9"/>
      <c r="E186" s="35">
        <f>E187</f>
        <v>0</v>
      </c>
      <c r="F186" s="35">
        <f>F187</f>
        <v>0</v>
      </c>
    </row>
    <row r="187" spans="1:6" ht="36" hidden="1" outlineLevel="4" x14ac:dyDescent="0.3">
      <c r="A187" s="17" t="s">
        <v>21</v>
      </c>
      <c r="B187" s="9" t="s">
        <v>83</v>
      </c>
      <c r="C187" s="10" t="s">
        <v>86</v>
      </c>
      <c r="D187" s="9">
        <v>200</v>
      </c>
      <c r="E187" s="35">
        <f>E188</f>
        <v>0</v>
      </c>
      <c r="F187" s="35">
        <f>F188</f>
        <v>0</v>
      </c>
    </row>
    <row r="188" spans="1:6" ht="54" hidden="1" outlineLevel="4" x14ac:dyDescent="0.3">
      <c r="A188" s="17" t="s">
        <v>23</v>
      </c>
      <c r="B188" s="9" t="s">
        <v>83</v>
      </c>
      <c r="C188" s="10" t="s">
        <v>86</v>
      </c>
      <c r="D188" s="9">
        <v>240</v>
      </c>
      <c r="E188" s="35"/>
      <c r="F188" s="35"/>
    </row>
    <row r="189" spans="1:6" ht="22.5" customHeight="1" collapsed="1" x14ac:dyDescent="0.3">
      <c r="A189" s="17" t="s">
        <v>87</v>
      </c>
      <c r="B189" s="5" t="s">
        <v>88</v>
      </c>
      <c r="C189" s="6"/>
      <c r="D189" s="6"/>
      <c r="E189" s="35">
        <f>E190+E217+E211</f>
        <v>1777.3</v>
      </c>
      <c r="F189" s="35">
        <f>F190+F217</f>
        <v>277.3</v>
      </c>
    </row>
    <row r="190" spans="1:6" ht="27" customHeight="1" outlineLevel="1" x14ac:dyDescent="0.3">
      <c r="A190" s="17" t="s">
        <v>89</v>
      </c>
      <c r="B190" s="5" t="s">
        <v>90</v>
      </c>
      <c r="C190" s="6"/>
      <c r="D190" s="6"/>
      <c r="E190" s="35">
        <f>E194+E201+E206+E191</f>
        <v>277.3</v>
      </c>
      <c r="F190" s="35">
        <f>F194+F201+F206+F191</f>
        <v>277.3</v>
      </c>
    </row>
    <row r="191" spans="1:6" ht="81" customHeight="1" outlineLevel="1" x14ac:dyDescent="0.3">
      <c r="A191" s="17" t="s">
        <v>91</v>
      </c>
      <c r="B191" s="5" t="s">
        <v>90</v>
      </c>
      <c r="C191" s="6" t="s">
        <v>257</v>
      </c>
      <c r="D191" s="6"/>
      <c r="E191" s="35">
        <f>E192</f>
        <v>277.3</v>
      </c>
      <c r="F191" s="35">
        <f>F192</f>
        <v>277.3</v>
      </c>
    </row>
    <row r="192" spans="1:6" ht="49.5" customHeight="1" outlineLevel="1" x14ac:dyDescent="0.3">
      <c r="A192" s="23" t="s">
        <v>21</v>
      </c>
      <c r="B192" s="5" t="s">
        <v>90</v>
      </c>
      <c r="C192" s="6" t="s">
        <v>257</v>
      </c>
      <c r="D192" s="5">
        <v>200</v>
      </c>
      <c r="E192" s="35">
        <f>E193</f>
        <v>277.3</v>
      </c>
      <c r="F192" s="35">
        <f>F193</f>
        <v>277.3</v>
      </c>
    </row>
    <row r="193" spans="1:6" ht="54" customHeight="1" outlineLevel="1" x14ac:dyDescent="0.3">
      <c r="A193" s="23" t="s">
        <v>23</v>
      </c>
      <c r="B193" s="5" t="s">
        <v>90</v>
      </c>
      <c r="C193" s="6" t="s">
        <v>257</v>
      </c>
      <c r="D193" s="5">
        <v>240</v>
      </c>
      <c r="E193" s="35">
        <v>277.3</v>
      </c>
      <c r="F193" s="35">
        <v>277.3</v>
      </c>
    </row>
    <row r="194" spans="1:6" ht="90" hidden="1" outlineLevel="1" x14ac:dyDescent="0.3">
      <c r="A194" s="17" t="s">
        <v>92</v>
      </c>
      <c r="B194" s="5" t="s">
        <v>90</v>
      </c>
      <c r="C194" s="5" t="s">
        <v>93</v>
      </c>
      <c r="D194" s="5"/>
      <c r="E194" s="35">
        <f>E197+E195+E199</f>
        <v>0</v>
      </c>
      <c r="F194" s="35">
        <f>F197+F195+F199</f>
        <v>0</v>
      </c>
    </row>
    <row r="195" spans="1:6" ht="36" hidden="1" outlineLevel="1" x14ac:dyDescent="0.3">
      <c r="A195" s="17" t="s">
        <v>34</v>
      </c>
      <c r="B195" s="5" t="s">
        <v>90</v>
      </c>
      <c r="C195" s="5" t="s">
        <v>93</v>
      </c>
      <c r="D195" s="5">
        <v>300</v>
      </c>
      <c r="E195" s="36">
        <f>E196</f>
        <v>0</v>
      </c>
      <c r="F195" s="36">
        <f>F196</f>
        <v>0</v>
      </c>
    </row>
    <row r="196" spans="1:6" ht="18" hidden="1" outlineLevel="1" x14ac:dyDescent="0.3">
      <c r="A196" s="17" t="s">
        <v>94</v>
      </c>
      <c r="B196" s="5" t="s">
        <v>90</v>
      </c>
      <c r="C196" s="5" t="s">
        <v>93</v>
      </c>
      <c r="D196" s="5">
        <v>360</v>
      </c>
      <c r="E196" s="36"/>
      <c r="F196" s="36"/>
    </row>
    <row r="197" spans="1:6" ht="54" hidden="1" outlineLevel="1" x14ac:dyDescent="0.3">
      <c r="A197" s="17" t="s">
        <v>95</v>
      </c>
      <c r="B197" s="5" t="s">
        <v>90</v>
      </c>
      <c r="C197" s="5" t="s">
        <v>93</v>
      </c>
      <c r="D197" s="5">
        <v>400</v>
      </c>
      <c r="E197" s="35">
        <f>E198</f>
        <v>0</v>
      </c>
      <c r="F197" s="35">
        <f>F198</f>
        <v>0</v>
      </c>
    </row>
    <row r="198" spans="1:6" ht="18" hidden="1" outlineLevel="1" x14ac:dyDescent="0.3">
      <c r="A198" s="17" t="s">
        <v>96</v>
      </c>
      <c r="B198" s="5" t="s">
        <v>90</v>
      </c>
      <c r="C198" s="5" t="s">
        <v>93</v>
      </c>
      <c r="D198" s="5">
        <v>410</v>
      </c>
      <c r="E198" s="35"/>
      <c r="F198" s="35"/>
    </row>
    <row r="199" spans="1:6" ht="18" hidden="1" outlineLevel="1" x14ac:dyDescent="0.3">
      <c r="A199" s="17" t="s">
        <v>25</v>
      </c>
      <c r="B199" s="5" t="s">
        <v>90</v>
      </c>
      <c r="C199" s="5" t="s">
        <v>93</v>
      </c>
      <c r="D199" s="5">
        <v>800</v>
      </c>
      <c r="E199" s="35">
        <f>E200</f>
        <v>0</v>
      </c>
      <c r="F199" s="35">
        <f>F200</f>
        <v>0</v>
      </c>
    </row>
    <row r="200" spans="1:6" ht="18" hidden="1" outlineLevel="1" x14ac:dyDescent="0.3">
      <c r="A200" s="17" t="s">
        <v>27</v>
      </c>
      <c r="B200" s="5" t="s">
        <v>90</v>
      </c>
      <c r="C200" s="5" t="s">
        <v>93</v>
      </c>
      <c r="D200" s="5">
        <v>850</v>
      </c>
      <c r="E200" s="35"/>
      <c r="F200" s="35"/>
    </row>
    <row r="201" spans="1:6" ht="72" hidden="1" outlineLevel="1" x14ac:dyDescent="0.3">
      <c r="A201" s="17" t="s">
        <v>97</v>
      </c>
      <c r="B201" s="5" t="s">
        <v>90</v>
      </c>
      <c r="C201" s="5" t="s">
        <v>98</v>
      </c>
      <c r="D201" s="5"/>
      <c r="E201" s="35">
        <f>E202+E204</f>
        <v>0</v>
      </c>
      <c r="F201" s="35">
        <f>F202+F204</f>
        <v>0</v>
      </c>
    </row>
    <row r="202" spans="1:6" ht="54" hidden="1" outlineLevel="1" x14ac:dyDescent="0.3">
      <c r="A202" s="17" t="s">
        <v>95</v>
      </c>
      <c r="B202" s="5" t="s">
        <v>90</v>
      </c>
      <c r="C202" s="5" t="s">
        <v>98</v>
      </c>
      <c r="D202" s="5">
        <v>400</v>
      </c>
      <c r="E202" s="35">
        <f>E203</f>
        <v>0</v>
      </c>
      <c r="F202" s="35">
        <f>F203</f>
        <v>0</v>
      </c>
    </row>
    <row r="203" spans="1:6" ht="18" hidden="1" outlineLevel="1" x14ac:dyDescent="0.3">
      <c r="A203" s="17" t="s">
        <v>96</v>
      </c>
      <c r="B203" s="5" t="s">
        <v>90</v>
      </c>
      <c r="C203" s="5" t="s">
        <v>98</v>
      </c>
      <c r="D203" s="5">
        <v>410</v>
      </c>
      <c r="E203" s="35"/>
      <c r="F203" s="35"/>
    </row>
    <row r="204" spans="1:6" ht="18" hidden="1" outlineLevel="1" x14ac:dyDescent="0.3">
      <c r="A204" s="17" t="s">
        <v>25</v>
      </c>
      <c r="B204" s="5" t="s">
        <v>90</v>
      </c>
      <c r="C204" s="5" t="s">
        <v>98</v>
      </c>
      <c r="D204" s="5">
        <v>800</v>
      </c>
      <c r="E204" s="35">
        <f>E205</f>
        <v>0</v>
      </c>
      <c r="F204" s="35">
        <f>F205</f>
        <v>0</v>
      </c>
    </row>
    <row r="205" spans="1:6" ht="18" hidden="1" outlineLevel="1" x14ac:dyDescent="0.3">
      <c r="A205" s="17" t="s">
        <v>27</v>
      </c>
      <c r="B205" s="5" t="s">
        <v>90</v>
      </c>
      <c r="C205" s="5" t="s">
        <v>98</v>
      </c>
      <c r="D205" s="5">
        <v>850</v>
      </c>
      <c r="E205" s="35"/>
      <c r="F205" s="35"/>
    </row>
    <row r="206" spans="1:6" ht="7.5" hidden="1" customHeight="1" outlineLevel="2" x14ac:dyDescent="0.3">
      <c r="A206" s="17" t="s">
        <v>99</v>
      </c>
      <c r="B206" s="5" t="s">
        <v>90</v>
      </c>
      <c r="C206" s="11" t="s">
        <v>100</v>
      </c>
      <c r="D206" s="5"/>
      <c r="E206" s="35">
        <f>E209+E207</f>
        <v>0</v>
      </c>
      <c r="F206" s="35">
        <f>F209+F207</f>
        <v>0</v>
      </c>
    </row>
    <row r="207" spans="1:6" ht="36" hidden="1" outlineLevel="2" x14ac:dyDescent="0.3">
      <c r="A207" s="17" t="s">
        <v>21</v>
      </c>
      <c r="B207" s="5" t="s">
        <v>90</v>
      </c>
      <c r="C207" s="11" t="s">
        <v>100</v>
      </c>
      <c r="D207" s="5">
        <v>200</v>
      </c>
      <c r="E207" s="35">
        <f>E208</f>
        <v>0</v>
      </c>
      <c r="F207" s="35">
        <f>F208</f>
        <v>0</v>
      </c>
    </row>
    <row r="208" spans="1:6" ht="54" hidden="1" outlineLevel="2" x14ac:dyDescent="0.3">
      <c r="A208" s="17" t="s">
        <v>23</v>
      </c>
      <c r="B208" s="5" t="s">
        <v>90</v>
      </c>
      <c r="C208" s="11" t="s">
        <v>100</v>
      </c>
      <c r="D208" s="5">
        <v>240</v>
      </c>
      <c r="E208" s="35"/>
      <c r="F208" s="35"/>
    </row>
    <row r="209" spans="1:7" ht="54" hidden="1" outlineLevel="3" x14ac:dyDescent="0.3">
      <c r="A209" s="17" t="s">
        <v>95</v>
      </c>
      <c r="B209" s="5" t="s">
        <v>90</v>
      </c>
      <c r="C209" s="11" t="s">
        <v>100</v>
      </c>
      <c r="D209" s="5">
        <v>400</v>
      </c>
      <c r="E209" s="35">
        <f>E210</f>
        <v>0</v>
      </c>
      <c r="F209" s="35">
        <f>F210</f>
        <v>0</v>
      </c>
    </row>
    <row r="210" spans="1:7" ht="18" hidden="1" outlineLevel="4" x14ac:dyDescent="0.3">
      <c r="A210" s="17" t="s">
        <v>96</v>
      </c>
      <c r="B210" s="5" t="s">
        <v>90</v>
      </c>
      <c r="C210" s="11" t="s">
        <v>100</v>
      </c>
      <c r="D210" s="5">
        <v>410</v>
      </c>
      <c r="E210" s="35"/>
      <c r="F210" s="35"/>
    </row>
    <row r="211" spans="1:7" ht="29.25" customHeight="1" outlineLevel="4" x14ac:dyDescent="0.3">
      <c r="A211" s="17" t="s">
        <v>391</v>
      </c>
      <c r="B211" s="5" t="s">
        <v>101</v>
      </c>
      <c r="C211" s="11"/>
      <c r="D211" s="5"/>
      <c r="E211" s="35">
        <f>E212</f>
        <v>1500</v>
      </c>
      <c r="F211" s="35"/>
    </row>
    <row r="212" spans="1:7" ht="48" customHeight="1" outlineLevel="1" x14ac:dyDescent="0.35">
      <c r="A212" s="25" t="s">
        <v>392</v>
      </c>
      <c r="B212" s="5" t="s">
        <v>101</v>
      </c>
      <c r="C212" s="6" t="s">
        <v>393</v>
      </c>
      <c r="D212" s="5"/>
      <c r="E212" s="35">
        <f>E213+E215</f>
        <v>1500</v>
      </c>
      <c r="F212" s="35">
        <f>F213+F215</f>
        <v>0</v>
      </c>
      <c r="G212" s="12"/>
    </row>
    <row r="213" spans="1:7" ht="63" customHeight="1" outlineLevel="1" x14ac:dyDescent="0.35">
      <c r="A213" s="17" t="s">
        <v>95</v>
      </c>
      <c r="B213" s="5" t="s">
        <v>101</v>
      </c>
      <c r="C213" s="6" t="s">
        <v>393</v>
      </c>
      <c r="D213" s="5">
        <v>400</v>
      </c>
      <c r="E213" s="35">
        <f>E214</f>
        <v>1500</v>
      </c>
      <c r="F213" s="35">
        <f>F214</f>
        <v>0</v>
      </c>
      <c r="G213" s="12"/>
    </row>
    <row r="214" spans="1:7" ht="26.25" customHeight="1" outlineLevel="1" x14ac:dyDescent="0.35">
      <c r="A214" s="17" t="s">
        <v>96</v>
      </c>
      <c r="B214" s="5" t="s">
        <v>101</v>
      </c>
      <c r="C214" s="6" t="s">
        <v>393</v>
      </c>
      <c r="D214" s="5">
        <v>410</v>
      </c>
      <c r="E214" s="35">
        <v>1500</v>
      </c>
      <c r="F214" s="35"/>
      <c r="G214" s="12"/>
    </row>
    <row r="215" spans="1:7" ht="18" hidden="1" outlineLevel="1" x14ac:dyDescent="0.35">
      <c r="A215" s="17" t="s">
        <v>25</v>
      </c>
      <c r="B215" s="5" t="s">
        <v>101</v>
      </c>
      <c r="C215" s="6" t="s">
        <v>105</v>
      </c>
      <c r="D215" s="5" t="s">
        <v>26</v>
      </c>
      <c r="E215" s="35">
        <f>E216</f>
        <v>0</v>
      </c>
      <c r="F215" s="35">
        <f>F216</f>
        <v>0</v>
      </c>
      <c r="G215" s="12"/>
    </row>
    <row r="216" spans="1:7" ht="72" hidden="1" outlineLevel="1" x14ac:dyDescent="0.35">
      <c r="A216" s="17" t="s">
        <v>103</v>
      </c>
      <c r="B216" s="5" t="s">
        <v>101</v>
      </c>
      <c r="C216" s="6" t="s">
        <v>105</v>
      </c>
      <c r="D216" s="5" t="s">
        <v>104</v>
      </c>
      <c r="E216" s="35"/>
      <c r="F216" s="35"/>
      <c r="G216" s="12"/>
    </row>
    <row r="217" spans="1:7" ht="36" hidden="1" outlineLevel="1" x14ac:dyDescent="0.35">
      <c r="A217" s="22" t="s">
        <v>106</v>
      </c>
      <c r="B217" s="11" t="s">
        <v>107</v>
      </c>
      <c r="C217" s="6"/>
      <c r="D217" s="6"/>
      <c r="E217" s="35">
        <f>E218+E221</f>
        <v>0</v>
      </c>
      <c r="F217" s="35">
        <f>F218+F221</f>
        <v>0</v>
      </c>
      <c r="G217" s="12"/>
    </row>
    <row r="218" spans="1:7" ht="36" hidden="1" outlineLevel="1" x14ac:dyDescent="0.35">
      <c r="A218" s="22" t="s">
        <v>108</v>
      </c>
      <c r="B218" s="11" t="s">
        <v>107</v>
      </c>
      <c r="C218" s="11" t="s">
        <v>259</v>
      </c>
      <c r="D218" s="6"/>
      <c r="E218" s="35">
        <f>E219</f>
        <v>0</v>
      </c>
      <c r="F218" s="35">
        <f>F219</f>
        <v>0</v>
      </c>
      <c r="G218" s="12"/>
    </row>
    <row r="219" spans="1:7" ht="36" hidden="1" outlineLevel="1" x14ac:dyDescent="0.35">
      <c r="A219" s="22" t="s">
        <v>109</v>
      </c>
      <c r="B219" s="11" t="s">
        <v>107</v>
      </c>
      <c r="C219" s="11" t="s">
        <v>259</v>
      </c>
      <c r="D219" s="11" t="s">
        <v>110</v>
      </c>
      <c r="E219" s="35">
        <f>E220</f>
        <v>0</v>
      </c>
      <c r="F219" s="35">
        <f>F220</f>
        <v>0</v>
      </c>
      <c r="G219" s="12"/>
    </row>
    <row r="220" spans="1:7" ht="18" hidden="1" outlineLevel="1" x14ac:dyDescent="0.35">
      <c r="A220" s="22" t="s">
        <v>96</v>
      </c>
      <c r="B220" s="11" t="s">
        <v>107</v>
      </c>
      <c r="C220" s="11" t="s">
        <v>259</v>
      </c>
      <c r="D220" s="11" t="s">
        <v>111</v>
      </c>
      <c r="E220" s="35"/>
      <c r="F220" s="35"/>
      <c r="G220" s="12"/>
    </row>
    <row r="221" spans="1:7" ht="72" hidden="1" outlineLevel="1" x14ac:dyDescent="0.35">
      <c r="A221" s="22" t="s">
        <v>226</v>
      </c>
      <c r="B221" s="11" t="s">
        <v>107</v>
      </c>
      <c r="C221" s="11" t="s">
        <v>225</v>
      </c>
      <c r="D221" s="11"/>
      <c r="E221" s="35">
        <f>E222</f>
        <v>0</v>
      </c>
      <c r="F221" s="35">
        <f>F222</f>
        <v>0</v>
      </c>
      <c r="G221" s="12"/>
    </row>
    <row r="222" spans="1:7" ht="36" hidden="1" outlineLevel="1" x14ac:dyDescent="0.35">
      <c r="A222" s="22" t="s">
        <v>109</v>
      </c>
      <c r="B222" s="11" t="s">
        <v>107</v>
      </c>
      <c r="C222" s="11" t="s">
        <v>225</v>
      </c>
      <c r="D222" s="11">
        <v>400</v>
      </c>
      <c r="E222" s="35">
        <f>E223</f>
        <v>0</v>
      </c>
      <c r="F222" s="35">
        <f>F223</f>
        <v>0</v>
      </c>
      <c r="G222" s="12"/>
    </row>
    <row r="223" spans="1:7" ht="18" hidden="1" outlineLevel="1" x14ac:dyDescent="0.35">
      <c r="A223" s="22" t="s">
        <v>96</v>
      </c>
      <c r="B223" s="11" t="s">
        <v>107</v>
      </c>
      <c r="C223" s="11" t="s">
        <v>225</v>
      </c>
      <c r="D223" s="11">
        <v>410</v>
      </c>
      <c r="E223" s="35"/>
      <c r="F223" s="35"/>
      <c r="G223" s="12"/>
    </row>
    <row r="224" spans="1:7" ht="18" hidden="1" outlineLevel="1" x14ac:dyDescent="0.35">
      <c r="A224" s="22" t="s">
        <v>112</v>
      </c>
      <c r="B224" s="6" t="s">
        <v>113</v>
      </c>
      <c r="C224" s="11"/>
      <c r="D224" s="11"/>
      <c r="E224" s="35">
        <f>E225+E229</f>
        <v>0</v>
      </c>
      <c r="F224" s="35">
        <f>F225+F229</f>
        <v>0</v>
      </c>
      <c r="G224" s="12"/>
    </row>
    <row r="225" spans="1:7" ht="18" hidden="1" outlineLevel="1" x14ac:dyDescent="0.35">
      <c r="A225" s="22" t="s">
        <v>114</v>
      </c>
      <c r="B225" s="6" t="s">
        <v>115</v>
      </c>
      <c r="C225" s="11"/>
      <c r="D225" s="11"/>
      <c r="E225" s="35">
        <f t="shared" ref="E225:F227" si="2">E226</f>
        <v>0</v>
      </c>
      <c r="F225" s="35">
        <f t="shared" si="2"/>
        <v>0</v>
      </c>
      <c r="G225" s="12"/>
    </row>
    <row r="226" spans="1:7" ht="54" hidden="1" outlineLevel="1" x14ac:dyDescent="0.35">
      <c r="A226" s="24" t="s">
        <v>116</v>
      </c>
      <c r="B226" s="6" t="s">
        <v>115</v>
      </c>
      <c r="C226" s="6" t="s">
        <v>117</v>
      </c>
      <c r="D226" s="11"/>
      <c r="E226" s="35">
        <f t="shared" si="2"/>
        <v>0</v>
      </c>
      <c r="F226" s="35">
        <f t="shared" si="2"/>
        <v>0</v>
      </c>
      <c r="G226" s="12"/>
    </row>
    <row r="227" spans="1:7" ht="36" hidden="1" outlineLevel="1" x14ac:dyDescent="0.35">
      <c r="A227" s="17" t="s">
        <v>21</v>
      </c>
      <c r="B227" s="6" t="s">
        <v>115</v>
      </c>
      <c r="C227" s="6" t="s">
        <v>117</v>
      </c>
      <c r="D227" s="11">
        <v>200</v>
      </c>
      <c r="E227" s="35">
        <f t="shared" si="2"/>
        <v>0</v>
      </c>
      <c r="F227" s="35">
        <f t="shared" si="2"/>
        <v>0</v>
      </c>
      <c r="G227" s="12"/>
    </row>
    <row r="228" spans="1:7" ht="54" hidden="1" outlineLevel="1" x14ac:dyDescent="0.35">
      <c r="A228" s="17" t="s">
        <v>23</v>
      </c>
      <c r="B228" s="6" t="s">
        <v>115</v>
      </c>
      <c r="C228" s="6" t="s">
        <v>117</v>
      </c>
      <c r="D228" s="11">
        <v>240</v>
      </c>
      <c r="E228" s="35"/>
      <c r="F228" s="35"/>
      <c r="G228" s="12"/>
    </row>
    <row r="229" spans="1:7" ht="36" hidden="1" outlineLevel="1" x14ac:dyDescent="0.35">
      <c r="A229" s="17" t="s">
        <v>223</v>
      </c>
      <c r="B229" s="6" t="s">
        <v>222</v>
      </c>
      <c r="C229" s="6"/>
      <c r="D229" s="11"/>
      <c r="E229" s="35">
        <f t="shared" ref="E229:F231" si="3">E230</f>
        <v>0</v>
      </c>
      <c r="F229" s="35">
        <f t="shared" si="3"/>
        <v>0</v>
      </c>
      <c r="G229" s="12"/>
    </row>
    <row r="230" spans="1:7" ht="18" hidden="1" outlineLevel="1" x14ac:dyDescent="0.35">
      <c r="A230" s="17" t="s">
        <v>224</v>
      </c>
      <c r="B230" s="6" t="s">
        <v>222</v>
      </c>
      <c r="C230" s="6" t="s">
        <v>228</v>
      </c>
      <c r="D230" s="11"/>
      <c r="E230" s="35">
        <f t="shared" si="3"/>
        <v>0</v>
      </c>
      <c r="F230" s="35">
        <f t="shared" si="3"/>
        <v>0</v>
      </c>
      <c r="G230" s="12"/>
    </row>
    <row r="231" spans="1:7" ht="36" hidden="1" outlineLevel="1" x14ac:dyDescent="0.35">
      <c r="A231" s="17" t="s">
        <v>21</v>
      </c>
      <c r="B231" s="6" t="s">
        <v>222</v>
      </c>
      <c r="C231" s="6" t="s">
        <v>228</v>
      </c>
      <c r="D231" s="11">
        <v>200</v>
      </c>
      <c r="E231" s="35">
        <f t="shared" si="3"/>
        <v>0</v>
      </c>
      <c r="F231" s="35">
        <f t="shared" si="3"/>
        <v>0</v>
      </c>
      <c r="G231" s="12"/>
    </row>
    <row r="232" spans="1:7" ht="54" hidden="1" outlineLevel="1" x14ac:dyDescent="0.35">
      <c r="A232" s="17" t="s">
        <v>23</v>
      </c>
      <c r="B232" s="6" t="s">
        <v>222</v>
      </c>
      <c r="C232" s="6" t="s">
        <v>228</v>
      </c>
      <c r="D232" s="11">
        <v>240</v>
      </c>
      <c r="E232" s="35"/>
      <c r="F232" s="35"/>
      <c r="G232" s="12"/>
    </row>
    <row r="233" spans="1:7" ht="27.75" customHeight="1" collapsed="1" x14ac:dyDescent="0.3">
      <c r="A233" s="17" t="s">
        <v>118</v>
      </c>
      <c r="B233" s="5" t="s">
        <v>119</v>
      </c>
      <c r="C233" s="6"/>
      <c r="D233" s="6"/>
      <c r="E233" s="35">
        <f>E234+E247+E286+E318+E322+E338</f>
        <v>788292.71485999995</v>
      </c>
      <c r="F233" s="35">
        <f>F234+F247+F286+F318+F322+F338</f>
        <v>787555.50032999984</v>
      </c>
    </row>
    <row r="234" spans="1:7" ht="28.5" customHeight="1" outlineLevel="1" x14ac:dyDescent="0.3">
      <c r="A234" s="17" t="s">
        <v>120</v>
      </c>
      <c r="B234" s="5" t="s">
        <v>121</v>
      </c>
      <c r="C234" s="6"/>
      <c r="D234" s="6"/>
      <c r="E234" s="35">
        <f>E235+E241+E244+E238</f>
        <v>222528.68799999999</v>
      </c>
      <c r="F234" s="35">
        <f>F235+F241+F244+F238</f>
        <v>222528.68799999999</v>
      </c>
    </row>
    <row r="235" spans="1:7" ht="66.75" customHeight="1" outlineLevel="2" x14ac:dyDescent="0.3">
      <c r="A235" s="22" t="s">
        <v>262</v>
      </c>
      <c r="B235" s="11" t="s">
        <v>267</v>
      </c>
      <c r="C235" s="6" t="s">
        <v>268</v>
      </c>
      <c r="D235" s="11"/>
      <c r="E235" s="40">
        <f>E236</f>
        <v>64589.4</v>
      </c>
      <c r="F235" s="40">
        <f>F236</f>
        <v>64589.4</v>
      </c>
    </row>
    <row r="236" spans="1:7" ht="60" customHeight="1" outlineLevel="3" x14ac:dyDescent="0.3">
      <c r="A236" s="22" t="s">
        <v>263</v>
      </c>
      <c r="B236" s="11" t="s">
        <v>267</v>
      </c>
      <c r="C236" s="6" t="s">
        <v>268</v>
      </c>
      <c r="D236" s="11" t="s">
        <v>269</v>
      </c>
      <c r="E236" s="40">
        <f>E237</f>
        <v>64589.4</v>
      </c>
      <c r="F236" s="40">
        <f>F237</f>
        <v>64589.4</v>
      </c>
    </row>
    <row r="237" spans="1:7" ht="23.25" customHeight="1" outlineLevel="4" x14ac:dyDescent="0.3">
      <c r="A237" s="22" t="s">
        <v>264</v>
      </c>
      <c r="B237" s="11" t="s">
        <v>267</v>
      </c>
      <c r="C237" s="6" t="s">
        <v>268</v>
      </c>
      <c r="D237" s="11" t="s">
        <v>270</v>
      </c>
      <c r="E237" s="40">
        <v>64589.4</v>
      </c>
      <c r="F237" s="40">
        <v>64589.4</v>
      </c>
    </row>
    <row r="238" spans="1:7" ht="0.75" hidden="1" customHeight="1" outlineLevel="4" x14ac:dyDescent="0.3">
      <c r="A238" s="22" t="s">
        <v>265</v>
      </c>
      <c r="B238" s="11" t="s">
        <v>267</v>
      </c>
      <c r="C238" s="6" t="s">
        <v>271</v>
      </c>
      <c r="D238" s="11"/>
      <c r="E238" s="40">
        <f>E239</f>
        <v>0</v>
      </c>
      <c r="F238" s="40">
        <f>F239</f>
        <v>0</v>
      </c>
    </row>
    <row r="239" spans="1:7" ht="48" hidden="1" customHeight="1" outlineLevel="4" x14ac:dyDescent="0.3">
      <c r="A239" s="22" t="s">
        <v>263</v>
      </c>
      <c r="B239" s="11" t="s">
        <v>267</v>
      </c>
      <c r="C239" s="6" t="s">
        <v>271</v>
      </c>
      <c r="D239" s="11" t="s">
        <v>269</v>
      </c>
      <c r="E239" s="40">
        <f>E240</f>
        <v>0</v>
      </c>
      <c r="F239" s="40">
        <f>F240</f>
        <v>0</v>
      </c>
    </row>
    <row r="240" spans="1:7" ht="24.75" hidden="1" customHeight="1" outlineLevel="4" x14ac:dyDescent="0.3">
      <c r="A240" s="22" t="s">
        <v>264</v>
      </c>
      <c r="B240" s="11" t="s">
        <v>267</v>
      </c>
      <c r="C240" s="6" t="s">
        <v>271</v>
      </c>
      <c r="D240" s="11" t="s">
        <v>270</v>
      </c>
      <c r="E240" s="40"/>
      <c r="F240" s="40"/>
    </row>
    <row r="241" spans="1:6" ht="89.25" customHeight="1" outlineLevel="2" collapsed="1" x14ac:dyDescent="0.3">
      <c r="A241" s="22" t="s">
        <v>266</v>
      </c>
      <c r="B241" s="11" t="s">
        <v>267</v>
      </c>
      <c r="C241" s="6" t="s">
        <v>272</v>
      </c>
      <c r="D241" s="11"/>
      <c r="E241" s="40">
        <f>E242</f>
        <v>4520</v>
      </c>
      <c r="F241" s="40">
        <f>F242</f>
        <v>4520</v>
      </c>
    </row>
    <row r="242" spans="1:6" ht="62.25" customHeight="1" outlineLevel="3" x14ac:dyDescent="0.3">
      <c r="A242" s="22" t="s">
        <v>263</v>
      </c>
      <c r="B242" s="11" t="s">
        <v>267</v>
      </c>
      <c r="C242" s="6" t="s">
        <v>272</v>
      </c>
      <c r="D242" s="11" t="s">
        <v>269</v>
      </c>
      <c r="E242" s="40">
        <f>E243</f>
        <v>4520</v>
      </c>
      <c r="F242" s="40">
        <f>F243</f>
        <v>4520</v>
      </c>
    </row>
    <row r="243" spans="1:6" ht="24.75" customHeight="1" outlineLevel="4" x14ac:dyDescent="0.3">
      <c r="A243" s="22" t="s">
        <v>264</v>
      </c>
      <c r="B243" s="11" t="s">
        <v>267</v>
      </c>
      <c r="C243" s="6" t="s">
        <v>272</v>
      </c>
      <c r="D243" s="11" t="s">
        <v>270</v>
      </c>
      <c r="E243" s="40">
        <v>4520</v>
      </c>
      <c r="F243" s="40">
        <v>4520</v>
      </c>
    </row>
    <row r="244" spans="1:6" ht="210" customHeight="1" outlineLevel="2" x14ac:dyDescent="0.3">
      <c r="A244" s="26" t="s">
        <v>373</v>
      </c>
      <c r="B244" s="11" t="s">
        <v>267</v>
      </c>
      <c r="C244" s="6" t="s">
        <v>273</v>
      </c>
      <c r="D244" s="11"/>
      <c r="E244" s="40">
        <f>E245</f>
        <v>153419.288</v>
      </c>
      <c r="F244" s="40">
        <f>F245</f>
        <v>153419.288</v>
      </c>
    </row>
    <row r="245" spans="1:6" ht="61.5" customHeight="1" outlineLevel="3" x14ac:dyDescent="0.3">
      <c r="A245" s="22" t="s">
        <v>263</v>
      </c>
      <c r="B245" s="11" t="s">
        <v>267</v>
      </c>
      <c r="C245" s="6" t="s">
        <v>273</v>
      </c>
      <c r="D245" s="11" t="s">
        <v>269</v>
      </c>
      <c r="E245" s="40">
        <f>E246</f>
        <v>153419.288</v>
      </c>
      <c r="F245" s="40">
        <f>F246</f>
        <v>153419.288</v>
      </c>
    </row>
    <row r="246" spans="1:6" ht="29.25" customHeight="1" outlineLevel="4" x14ac:dyDescent="0.3">
      <c r="A246" s="22" t="s">
        <v>264</v>
      </c>
      <c r="B246" s="11" t="s">
        <v>267</v>
      </c>
      <c r="C246" s="6" t="s">
        <v>273</v>
      </c>
      <c r="D246" s="11" t="s">
        <v>270</v>
      </c>
      <c r="E246" s="40">
        <v>153419.288</v>
      </c>
      <c r="F246" s="40">
        <v>153419.288</v>
      </c>
    </row>
    <row r="247" spans="1:6" ht="27" customHeight="1" outlineLevel="1" x14ac:dyDescent="0.3">
      <c r="A247" s="17" t="s">
        <v>127</v>
      </c>
      <c r="B247" s="5" t="s">
        <v>128</v>
      </c>
      <c r="C247" s="6"/>
      <c r="D247" s="6"/>
      <c r="E247" s="41">
        <f>E254+E257+E260+E263+E266+E269+E272+E248+E278+E275+E281+E251</f>
        <v>472599.86285999994</v>
      </c>
      <c r="F247" s="41">
        <f>F254+F257+F260+F263+F266+F269+F272+F248+F278+F275+F281</f>
        <v>471862.64832999988</v>
      </c>
    </row>
    <row r="248" spans="1:6" ht="70.5" customHeight="1" outlineLevel="4" x14ac:dyDescent="0.3">
      <c r="A248" s="22" t="s">
        <v>275</v>
      </c>
      <c r="B248" s="11" t="s">
        <v>279</v>
      </c>
      <c r="C248" s="6" t="s">
        <v>281</v>
      </c>
      <c r="D248" s="11"/>
      <c r="E248" s="40">
        <f>E249</f>
        <v>106190.33891000001</v>
      </c>
      <c r="F248" s="40">
        <f>F249</f>
        <v>108600.4</v>
      </c>
    </row>
    <row r="249" spans="1:6" ht="58.5" customHeight="1" outlineLevel="4" x14ac:dyDescent="0.3">
      <c r="A249" s="22" t="s">
        <v>263</v>
      </c>
      <c r="B249" s="11" t="s">
        <v>279</v>
      </c>
      <c r="C249" s="6" t="s">
        <v>281</v>
      </c>
      <c r="D249" s="11" t="s">
        <v>269</v>
      </c>
      <c r="E249" s="40">
        <f>E250</f>
        <v>106190.33891000001</v>
      </c>
      <c r="F249" s="40">
        <f>F250</f>
        <v>108600.4</v>
      </c>
    </row>
    <row r="250" spans="1:6" ht="24.75" customHeight="1" outlineLevel="4" x14ac:dyDescent="0.3">
      <c r="A250" s="22" t="s">
        <v>264</v>
      </c>
      <c r="B250" s="11" t="s">
        <v>279</v>
      </c>
      <c r="C250" s="6" t="s">
        <v>281</v>
      </c>
      <c r="D250" s="11" t="s">
        <v>270</v>
      </c>
      <c r="E250" s="40">
        <v>106190.33891000001</v>
      </c>
      <c r="F250" s="40">
        <v>108600.4</v>
      </c>
    </row>
    <row r="251" spans="1:6" ht="53.25" customHeight="1" outlineLevel="4" x14ac:dyDescent="0.3">
      <c r="A251" s="22" t="s">
        <v>394</v>
      </c>
      <c r="B251" s="11" t="s">
        <v>279</v>
      </c>
      <c r="C251" s="6" t="s">
        <v>395</v>
      </c>
      <c r="D251" s="11"/>
      <c r="E251" s="40">
        <f>E252</f>
        <v>666.92799000000002</v>
      </c>
      <c r="F251" s="40"/>
    </row>
    <row r="252" spans="1:6" ht="51.75" customHeight="1" outlineLevel="4" x14ac:dyDescent="0.3">
      <c r="A252" s="22" t="s">
        <v>263</v>
      </c>
      <c r="B252" s="11" t="s">
        <v>279</v>
      </c>
      <c r="C252" s="6" t="s">
        <v>395</v>
      </c>
      <c r="D252" s="11">
        <v>600</v>
      </c>
      <c r="E252" s="40">
        <f>E253</f>
        <v>666.92799000000002</v>
      </c>
      <c r="F252" s="40"/>
    </row>
    <row r="253" spans="1:6" ht="27.75" customHeight="1" outlineLevel="4" x14ac:dyDescent="0.3">
      <c r="A253" s="22" t="s">
        <v>264</v>
      </c>
      <c r="B253" s="11" t="s">
        <v>279</v>
      </c>
      <c r="C253" s="6" t="s">
        <v>395</v>
      </c>
      <c r="D253" s="11">
        <v>610</v>
      </c>
      <c r="E253" s="40">
        <v>666.92799000000002</v>
      </c>
      <c r="F253" s="40"/>
    </row>
    <row r="254" spans="1:6" ht="52.5" customHeight="1" outlineLevel="4" x14ac:dyDescent="0.3">
      <c r="A254" s="22" t="s">
        <v>389</v>
      </c>
      <c r="B254" s="11" t="s">
        <v>279</v>
      </c>
      <c r="C254" s="6" t="s">
        <v>390</v>
      </c>
      <c r="D254" s="11"/>
      <c r="E254" s="40">
        <f>E255</f>
        <v>2000</v>
      </c>
      <c r="F254" s="40">
        <f>F255</f>
        <v>0</v>
      </c>
    </row>
    <row r="255" spans="1:6" ht="51" customHeight="1" outlineLevel="4" x14ac:dyDescent="0.3">
      <c r="A255" s="22" t="s">
        <v>263</v>
      </c>
      <c r="B255" s="11" t="s">
        <v>279</v>
      </c>
      <c r="C255" s="6" t="s">
        <v>390</v>
      </c>
      <c r="D255" s="11" t="s">
        <v>269</v>
      </c>
      <c r="E255" s="40">
        <f>E256</f>
        <v>2000</v>
      </c>
      <c r="F255" s="40">
        <f>F256</f>
        <v>0</v>
      </c>
    </row>
    <row r="256" spans="1:6" ht="29.25" customHeight="1" outlineLevel="4" x14ac:dyDescent="0.3">
      <c r="A256" s="22" t="s">
        <v>264</v>
      </c>
      <c r="B256" s="11" t="s">
        <v>279</v>
      </c>
      <c r="C256" s="6" t="s">
        <v>390</v>
      </c>
      <c r="D256" s="11" t="s">
        <v>270</v>
      </c>
      <c r="E256" s="40">
        <v>2000</v>
      </c>
      <c r="F256" s="40"/>
    </row>
    <row r="257" spans="1:6" ht="121.5" customHeight="1" outlineLevel="2" x14ac:dyDescent="0.3">
      <c r="A257" s="22" t="s">
        <v>276</v>
      </c>
      <c r="B257" s="11" t="s">
        <v>279</v>
      </c>
      <c r="C257" s="6" t="s">
        <v>282</v>
      </c>
      <c r="D257" s="11"/>
      <c r="E257" s="40">
        <f>E258</f>
        <v>356.75200000000001</v>
      </c>
      <c r="F257" s="40">
        <f>F258</f>
        <v>356.75200000000001</v>
      </c>
    </row>
    <row r="258" spans="1:6" ht="57" customHeight="1" outlineLevel="3" x14ac:dyDescent="0.3">
      <c r="A258" s="22" t="s">
        <v>263</v>
      </c>
      <c r="B258" s="11" t="s">
        <v>279</v>
      </c>
      <c r="C258" s="6" t="s">
        <v>282</v>
      </c>
      <c r="D258" s="11" t="s">
        <v>269</v>
      </c>
      <c r="E258" s="40">
        <f>E259</f>
        <v>356.75200000000001</v>
      </c>
      <c r="F258" s="40">
        <f>F259</f>
        <v>356.75200000000001</v>
      </c>
    </row>
    <row r="259" spans="1:6" ht="24" customHeight="1" outlineLevel="4" x14ac:dyDescent="0.3">
      <c r="A259" s="22" t="s">
        <v>264</v>
      </c>
      <c r="B259" s="11" t="s">
        <v>279</v>
      </c>
      <c r="C259" s="6" t="s">
        <v>282</v>
      </c>
      <c r="D259" s="11" t="s">
        <v>270</v>
      </c>
      <c r="E259" s="40">
        <v>356.75200000000001</v>
      </c>
      <c r="F259" s="40">
        <v>356.75200000000001</v>
      </c>
    </row>
    <row r="260" spans="1:6" ht="290.25" customHeight="1" outlineLevel="2" x14ac:dyDescent="0.3">
      <c r="A260" s="21" t="s">
        <v>374</v>
      </c>
      <c r="B260" s="11" t="s">
        <v>279</v>
      </c>
      <c r="C260" s="6" t="s">
        <v>283</v>
      </c>
      <c r="D260" s="11"/>
      <c r="E260" s="40">
        <f>E261</f>
        <v>295329.32</v>
      </c>
      <c r="F260" s="40">
        <f>F261</f>
        <v>295329.32</v>
      </c>
    </row>
    <row r="261" spans="1:6" ht="63.75" customHeight="1" outlineLevel="3" x14ac:dyDescent="0.3">
      <c r="A261" s="22" t="s">
        <v>263</v>
      </c>
      <c r="B261" s="11" t="s">
        <v>279</v>
      </c>
      <c r="C261" s="6" t="s">
        <v>283</v>
      </c>
      <c r="D261" s="11" t="s">
        <v>269</v>
      </c>
      <c r="E261" s="40">
        <f>E262</f>
        <v>295329.32</v>
      </c>
      <c r="F261" s="40">
        <f>F262</f>
        <v>295329.32</v>
      </c>
    </row>
    <row r="262" spans="1:6" ht="27" customHeight="1" outlineLevel="4" x14ac:dyDescent="0.3">
      <c r="A262" s="22" t="s">
        <v>264</v>
      </c>
      <c r="B262" s="11" t="s">
        <v>279</v>
      </c>
      <c r="C262" s="6" t="s">
        <v>283</v>
      </c>
      <c r="D262" s="11" t="s">
        <v>270</v>
      </c>
      <c r="E262" s="40">
        <v>295329.32</v>
      </c>
      <c r="F262" s="40">
        <v>295329.32</v>
      </c>
    </row>
    <row r="263" spans="1:6" ht="85.5" customHeight="1" outlineLevel="2" x14ac:dyDescent="0.3">
      <c r="A263" s="22" t="s">
        <v>266</v>
      </c>
      <c r="B263" s="11" t="s">
        <v>279</v>
      </c>
      <c r="C263" s="6" t="s">
        <v>284</v>
      </c>
      <c r="D263" s="11" t="s">
        <v>246</v>
      </c>
      <c r="E263" s="40">
        <f>E264</f>
        <v>9681.6</v>
      </c>
      <c r="F263" s="40">
        <f>F264</f>
        <v>9681.6</v>
      </c>
    </row>
    <row r="264" spans="1:6" ht="66.75" customHeight="1" outlineLevel="3" x14ac:dyDescent="0.3">
      <c r="A264" s="22" t="s">
        <v>263</v>
      </c>
      <c r="B264" s="11" t="s">
        <v>279</v>
      </c>
      <c r="C264" s="6" t="s">
        <v>284</v>
      </c>
      <c r="D264" s="11" t="s">
        <v>269</v>
      </c>
      <c r="E264" s="40">
        <f>E265</f>
        <v>9681.6</v>
      </c>
      <c r="F264" s="40">
        <f>F265</f>
        <v>9681.6</v>
      </c>
    </row>
    <row r="265" spans="1:6" ht="26.25" customHeight="1" outlineLevel="4" x14ac:dyDescent="0.3">
      <c r="A265" s="22" t="s">
        <v>264</v>
      </c>
      <c r="B265" s="11" t="s">
        <v>279</v>
      </c>
      <c r="C265" s="6" t="s">
        <v>284</v>
      </c>
      <c r="D265" s="11" t="s">
        <v>270</v>
      </c>
      <c r="E265" s="40">
        <v>9681.6</v>
      </c>
      <c r="F265" s="40">
        <v>9681.6</v>
      </c>
    </row>
    <row r="266" spans="1:6" ht="113.25" customHeight="1" outlineLevel="4" x14ac:dyDescent="0.3">
      <c r="A266" s="22" t="s">
        <v>277</v>
      </c>
      <c r="B266" s="11" t="s">
        <v>279</v>
      </c>
      <c r="C266" s="6" t="s">
        <v>285</v>
      </c>
      <c r="D266" s="11"/>
      <c r="E266" s="40">
        <f>E267</f>
        <v>14455.056</v>
      </c>
      <c r="F266" s="40">
        <f>F267</f>
        <v>14455.056</v>
      </c>
    </row>
    <row r="267" spans="1:6" ht="65.25" customHeight="1" outlineLevel="4" x14ac:dyDescent="0.3">
      <c r="A267" s="22" t="s">
        <v>263</v>
      </c>
      <c r="B267" s="11" t="s">
        <v>279</v>
      </c>
      <c r="C267" s="6" t="s">
        <v>285</v>
      </c>
      <c r="D267" s="11" t="s">
        <v>269</v>
      </c>
      <c r="E267" s="40">
        <f>E268</f>
        <v>14455.056</v>
      </c>
      <c r="F267" s="40">
        <f>F268</f>
        <v>14455.056</v>
      </c>
    </row>
    <row r="268" spans="1:6" ht="27" customHeight="1" outlineLevel="4" x14ac:dyDescent="0.3">
      <c r="A268" s="22" t="s">
        <v>264</v>
      </c>
      <c r="B268" s="11" t="s">
        <v>279</v>
      </c>
      <c r="C268" s="6" t="s">
        <v>285</v>
      </c>
      <c r="D268" s="11" t="s">
        <v>270</v>
      </c>
      <c r="E268" s="40">
        <v>14455.056</v>
      </c>
      <c r="F268" s="40">
        <v>14455.056</v>
      </c>
    </row>
    <row r="269" spans="1:6" ht="84.75" customHeight="1" outlineLevel="4" x14ac:dyDescent="0.3">
      <c r="A269" s="22" t="s">
        <v>278</v>
      </c>
      <c r="B269" s="11" t="s">
        <v>279</v>
      </c>
      <c r="C269" s="11" t="s">
        <v>286</v>
      </c>
      <c r="D269" s="11"/>
      <c r="E269" s="40">
        <f>E270</f>
        <v>24624.267960000001</v>
      </c>
      <c r="F269" s="40">
        <f>F270</f>
        <v>24143.920330000001</v>
      </c>
    </row>
    <row r="270" spans="1:6" ht="66" customHeight="1" outlineLevel="4" x14ac:dyDescent="0.3">
      <c r="A270" s="22" t="s">
        <v>263</v>
      </c>
      <c r="B270" s="11" t="s">
        <v>279</v>
      </c>
      <c r="C270" s="11" t="s">
        <v>286</v>
      </c>
      <c r="D270" s="11" t="s">
        <v>269</v>
      </c>
      <c r="E270" s="40">
        <f>E271</f>
        <v>24624.267960000001</v>
      </c>
      <c r="F270" s="40">
        <f>F271</f>
        <v>24143.920330000001</v>
      </c>
    </row>
    <row r="271" spans="1:6" ht="22.5" customHeight="1" outlineLevel="4" x14ac:dyDescent="0.3">
      <c r="A271" s="22" t="s">
        <v>264</v>
      </c>
      <c r="B271" s="11" t="s">
        <v>279</v>
      </c>
      <c r="C271" s="11" t="s">
        <v>286</v>
      </c>
      <c r="D271" s="11" t="s">
        <v>270</v>
      </c>
      <c r="E271" s="40">
        <v>24624.267960000001</v>
      </c>
      <c r="F271" s="40">
        <v>24143.920330000001</v>
      </c>
    </row>
    <row r="272" spans="1:6" ht="175.5" customHeight="1" outlineLevel="4" x14ac:dyDescent="0.3">
      <c r="A272" s="28" t="s">
        <v>129</v>
      </c>
      <c r="B272" s="11" t="s">
        <v>279</v>
      </c>
      <c r="C272" s="11" t="s">
        <v>287</v>
      </c>
      <c r="D272" s="11"/>
      <c r="E272" s="40">
        <f>E273</f>
        <v>19295.599999999999</v>
      </c>
      <c r="F272" s="40">
        <f>F273</f>
        <v>19295.599999999999</v>
      </c>
    </row>
    <row r="273" spans="1:6" ht="62.25" customHeight="1" outlineLevel="4" x14ac:dyDescent="0.3">
      <c r="A273" s="22" t="s">
        <v>263</v>
      </c>
      <c r="B273" s="11" t="s">
        <v>279</v>
      </c>
      <c r="C273" s="11" t="s">
        <v>287</v>
      </c>
      <c r="D273" s="11" t="s">
        <v>269</v>
      </c>
      <c r="E273" s="40">
        <f>E274</f>
        <v>19295.599999999999</v>
      </c>
      <c r="F273" s="40">
        <f>F274</f>
        <v>19295.599999999999</v>
      </c>
    </row>
    <row r="274" spans="1:6" ht="25.5" customHeight="1" outlineLevel="4" x14ac:dyDescent="0.3">
      <c r="A274" s="22" t="s">
        <v>264</v>
      </c>
      <c r="B274" s="11" t="s">
        <v>279</v>
      </c>
      <c r="C274" s="11" t="s">
        <v>287</v>
      </c>
      <c r="D274" s="11" t="s">
        <v>270</v>
      </c>
      <c r="E274" s="40">
        <v>19295.599999999999</v>
      </c>
      <c r="F274" s="40">
        <v>19295.599999999999</v>
      </c>
    </row>
    <row r="275" spans="1:6" ht="78.75" hidden="1" customHeight="1" outlineLevel="4" x14ac:dyDescent="0.3">
      <c r="A275" s="29" t="s">
        <v>210</v>
      </c>
      <c r="B275" s="5" t="s">
        <v>128</v>
      </c>
      <c r="C275" s="16" t="s">
        <v>211</v>
      </c>
      <c r="D275" s="5"/>
      <c r="E275" s="41">
        <f>E276</f>
        <v>0</v>
      </c>
      <c r="F275" s="41">
        <f>F276</f>
        <v>0</v>
      </c>
    </row>
    <row r="276" spans="1:6" ht="45" hidden="1" customHeight="1" outlineLevel="4" x14ac:dyDescent="0.3">
      <c r="A276" s="17" t="s">
        <v>21</v>
      </c>
      <c r="B276" s="5" t="s">
        <v>128</v>
      </c>
      <c r="C276" s="16" t="s">
        <v>211</v>
      </c>
      <c r="D276" s="5">
        <v>200</v>
      </c>
      <c r="E276" s="41">
        <f>E277</f>
        <v>0</v>
      </c>
      <c r="F276" s="41">
        <f>F277</f>
        <v>0</v>
      </c>
    </row>
    <row r="277" spans="1:6" ht="45" hidden="1" customHeight="1" outlineLevel="4" x14ac:dyDescent="0.3">
      <c r="A277" s="17" t="s">
        <v>23</v>
      </c>
      <c r="B277" s="5" t="s">
        <v>128</v>
      </c>
      <c r="C277" s="16" t="s">
        <v>211</v>
      </c>
      <c r="D277" s="5">
        <v>240</v>
      </c>
      <c r="E277" s="41"/>
      <c r="F277" s="41"/>
    </row>
    <row r="278" spans="1:6" ht="87" hidden="1" customHeight="1" outlineLevel="2" x14ac:dyDescent="0.3">
      <c r="A278" s="28" t="s">
        <v>130</v>
      </c>
      <c r="B278" s="5" t="s">
        <v>128</v>
      </c>
      <c r="C278" s="5" t="s">
        <v>131</v>
      </c>
      <c r="D278" s="6"/>
      <c r="E278" s="41">
        <f>E279</f>
        <v>0</v>
      </c>
      <c r="F278" s="41">
        <f>F279</f>
        <v>0</v>
      </c>
    </row>
    <row r="279" spans="1:6" ht="59.25" hidden="1" customHeight="1" outlineLevel="3" x14ac:dyDescent="0.3">
      <c r="A279" s="17" t="s">
        <v>122</v>
      </c>
      <c r="B279" s="5" t="s">
        <v>128</v>
      </c>
      <c r="C279" s="5" t="s">
        <v>131</v>
      </c>
      <c r="D279" s="5" t="s">
        <v>123</v>
      </c>
      <c r="E279" s="41">
        <f>E280</f>
        <v>0</v>
      </c>
      <c r="F279" s="41">
        <f>F280</f>
        <v>0</v>
      </c>
    </row>
    <row r="280" spans="1:6" ht="22.5" hidden="1" customHeight="1" outlineLevel="4" x14ac:dyDescent="0.3">
      <c r="A280" s="17" t="s">
        <v>124</v>
      </c>
      <c r="B280" s="5" t="s">
        <v>128</v>
      </c>
      <c r="C280" s="5" t="s">
        <v>131</v>
      </c>
      <c r="D280" s="5" t="s">
        <v>125</v>
      </c>
      <c r="E280" s="41"/>
      <c r="F280" s="41"/>
    </row>
    <row r="281" spans="1:6" ht="62.25" hidden="1" customHeight="1" outlineLevel="4" x14ac:dyDescent="0.3">
      <c r="A281" s="29" t="s">
        <v>212</v>
      </c>
      <c r="B281" s="5" t="s">
        <v>128</v>
      </c>
      <c r="C281" s="16" t="s">
        <v>213</v>
      </c>
      <c r="D281" s="5"/>
      <c r="E281" s="41">
        <f>E282+E284</f>
        <v>0</v>
      </c>
      <c r="F281" s="41">
        <f>F282+F284</f>
        <v>0</v>
      </c>
    </row>
    <row r="282" spans="1:6" ht="44.25" hidden="1" customHeight="1" outlineLevel="4" x14ac:dyDescent="0.3">
      <c r="A282" s="17" t="s">
        <v>21</v>
      </c>
      <c r="B282" s="5" t="s">
        <v>128</v>
      </c>
      <c r="C282" s="16" t="s">
        <v>213</v>
      </c>
      <c r="D282" s="5">
        <v>200</v>
      </c>
      <c r="E282" s="41">
        <f>E283</f>
        <v>0</v>
      </c>
      <c r="F282" s="41">
        <f>F283</f>
        <v>0</v>
      </c>
    </row>
    <row r="283" spans="1:6" ht="45.75" hidden="1" customHeight="1" outlineLevel="4" x14ac:dyDescent="0.3">
      <c r="A283" s="17" t="s">
        <v>23</v>
      </c>
      <c r="B283" s="5" t="s">
        <v>128</v>
      </c>
      <c r="C283" s="16" t="s">
        <v>213</v>
      </c>
      <c r="D283" s="5">
        <v>240</v>
      </c>
      <c r="E283" s="41"/>
      <c r="F283" s="41"/>
    </row>
    <row r="284" spans="1:6" ht="45.75" hidden="1" customHeight="1" outlineLevel="4" x14ac:dyDescent="0.3">
      <c r="A284" s="17" t="s">
        <v>122</v>
      </c>
      <c r="B284" s="5" t="s">
        <v>128</v>
      </c>
      <c r="C284" s="16" t="s">
        <v>213</v>
      </c>
      <c r="D284" s="5">
        <v>600</v>
      </c>
      <c r="E284" s="41">
        <f>E285</f>
        <v>0</v>
      </c>
      <c r="F284" s="41">
        <f>F285</f>
        <v>0</v>
      </c>
    </row>
    <row r="285" spans="1:6" ht="5.25" hidden="1" customHeight="1" outlineLevel="4" x14ac:dyDescent="0.3">
      <c r="A285" s="17" t="s">
        <v>124</v>
      </c>
      <c r="B285" s="5" t="s">
        <v>128</v>
      </c>
      <c r="C285" s="16" t="s">
        <v>213</v>
      </c>
      <c r="D285" s="5">
        <v>610</v>
      </c>
      <c r="E285" s="41"/>
      <c r="F285" s="41"/>
    </row>
    <row r="286" spans="1:6" ht="28.5" customHeight="1" outlineLevel="4" x14ac:dyDescent="0.3">
      <c r="A286" s="17" t="s">
        <v>132</v>
      </c>
      <c r="B286" s="5" t="s">
        <v>133</v>
      </c>
      <c r="C286" s="6"/>
      <c r="D286" s="6"/>
      <c r="E286" s="41">
        <f>E287+E297+E303+E309+E312+E315+E290+E306+E300</f>
        <v>68086.399999999994</v>
      </c>
      <c r="F286" s="41">
        <f>F287+F297+F303+F309+F312+F315+F290+F306+F300</f>
        <v>68086.399999999994</v>
      </c>
    </row>
    <row r="287" spans="1:6" ht="66" customHeight="1" outlineLevel="2" x14ac:dyDescent="0.3">
      <c r="A287" s="17" t="s">
        <v>134</v>
      </c>
      <c r="B287" s="5" t="s">
        <v>133</v>
      </c>
      <c r="C287" s="6" t="s">
        <v>288</v>
      </c>
      <c r="D287" s="11"/>
      <c r="E287" s="40">
        <f>E288</f>
        <v>10501.9</v>
      </c>
      <c r="F287" s="40">
        <f>F288</f>
        <v>10501.9</v>
      </c>
    </row>
    <row r="288" spans="1:6" ht="62.25" customHeight="1" outlineLevel="3" x14ac:dyDescent="0.3">
      <c r="A288" s="17" t="s">
        <v>122</v>
      </c>
      <c r="B288" s="5" t="s">
        <v>133</v>
      </c>
      <c r="C288" s="6" t="s">
        <v>288</v>
      </c>
      <c r="D288" s="11" t="s">
        <v>269</v>
      </c>
      <c r="E288" s="40">
        <f>E289</f>
        <v>10501.9</v>
      </c>
      <c r="F288" s="40">
        <f>F289</f>
        <v>10501.9</v>
      </c>
    </row>
    <row r="289" spans="1:6" ht="28.5" customHeight="1" outlineLevel="4" x14ac:dyDescent="0.3">
      <c r="A289" s="17" t="s">
        <v>124</v>
      </c>
      <c r="B289" s="5" t="s">
        <v>133</v>
      </c>
      <c r="C289" s="6" t="s">
        <v>288</v>
      </c>
      <c r="D289" s="11" t="s">
        <v>270</v>
      </c>
      <c r="E289" s="40">
        <v>10501.9</v>
      </c>
      <c r="F289" s="40">
        <v>10501.9</v>
      </c>
    </row>
    <row r="290" spans="1:6" ht="54" outlineLevel="4" x14ac:dyDescent="0.3">
      <c r="A290" s="22" t="s">
        <v>135</v>
      </c>
      <c r="B290" s="5" t="s">
        <v>133</v>
      </c>
      <c r="C290" s="6" t="s">
        <v>384</v>
      </c>
      <c r="D290" s="6"/>
      <c r="E290" s="41">
        <f>E291+E295</f>
        <v>9510.8999999999978</v>
      </c>
      <c r="F290" s="41">
        <f>F291+F295</f>
        <v>9510.8999999999978</v>
      </c>
    </row>
    <row r="291" spans="1:6" ht="54" outlineLevel="4" x14ac:dyDescent="0.3">
      <c r="A291" s="17" t="s">
        <v>122</v>
      </c>
      <c r="B291" s="5" t="s">
        <v>133</v>
      </c>
      <c r="C291" s="6" t="s">
        <v>384</v>
      </c>
      <c r="D291" s="5">
        <v>600</v>
      </c>
      <c r="E291" s="41">
        <f>E292+E293+E294</f>
        <v>9461.5094999999983</v>
      </c>
      <c r="F291" s="41">
        <f>F292+F293+F294</f>
        <v>9461.5094999999983</v>
      </c>
    </row>
    <row r="292" spans="1:6" ht="18" outlineLevel="4" x14ac:dyDescent="0.3">
      <c r="A292" s="17" t="s">
        <v>124</v>
      </c>
      <c r="B292" s="5" t="s">
        <v>133</v>
      </c>
      <c r="C292" s="6" t="s">
        <v>384</v>
      </c>
      <c r="D292" s="5">
        <v>610</v>
      </c>
      <c r="E292" s="41">
        <v>9362.7284999999993</v>
      </c>
      <c r="F292" s="41">
        <v>9362.7284999999993</v>
      </c>
    </row>
    <row r="293" spans="1:6" ht="18" outlineLevel="4" x14ac:dyDescent="0.3">
      <c r="A293" s="23" t="s">
        <v>136</v>
      </c>
      <c r="B293" s="5" t="s">
        <v>133</v>
      </c>
      <c r="C293" s="6" t="s">
        <v>384</v>
      </c>
      <c r="D293" s="5">
        <v>620</v>
      </c>
      <c r="E293" s="41">
        <v>49.390500000000003</v>
      </c>
      <c r="F293" s="41">
        <v>49.390500000000003</v>
      </c>
    </row>
    <row r="294" spans="1:6" ht="72" outlineLevel="4" x14ac:dyDescent="0.3">
      <c r="A294" s="23" t="s">
        <v>137</v>
      </c>
      <c r="B294" s="5" t="s">
        <v>133</v>
      </c>
      <c r="C294" s="6" t="s">
        <v>384</v>
      </c>
      <c r="D294" s="5">
        <v>630</v>
      </c>
      <c r="E294" s="41">
        <v>49.390500000000003</v>
      </c>
      <c r="F294" s="41">
        <v>49.390500000000003</v>
      </c>
    </row>
    <row r="295" spans="1:6" ht="18" outlineLevel="4" x14ac:dyDescent="0.3">
      <c r="A295" s="17" t="s">
        <v>25</v>
      </c>
      <c r="B295" s="5" t="s">
        <v>133</v>
      </c>
      <c r="C295" s="6" t="s">
        <v>384</v>
      </c>
      <c r="D295" s="5">
        <v>800</v>
      </c>
      <c r="E295" s="41">
        <f>E296</f>
        <v>49.390500000000003</v>
      </c>
      <c r="F295" s="41">
        <f>F296</f>
        <v>49.390500000000003</v>
      </c>
    </row>
    <row r="296" spans="1:6" ht="72" outlineLevel="4" x14ac:dyDescent="0.3">
      <c r="A296" s="17" t="s">
        <v>103</v>
      </c>
      <c r="B296" s="5" t="s">
        <v>133</v>
      </c>
      <c r="C296" s="6" t="s">
        <v>384</v>
      </c>
      <c r="D296" s="5">
        <v>810</v>
      </c>
      <c r="E296" s="41">
        <v>49.390500000000003</v>
      </c>
      <c r="F296" s="41">
        <v>49.390500000000003</v>
      </c>
    </row>
    <row r="297" spans="1:6" ht="81" customHeight="1" outlineLevel="2" x14ac:dyDescent="0.3">
      <c r="A297" s="17" t="s">
        <v>126</v>
      </c>
      <c r="B297" s="5" t="s">
        <v>133</v>
      </c>
      <c r="C297" s="6" t="s">
        <v>289</v>
      </c>
      <c r="D297" s="11"/>
      <c r="E297" s="40">
        <f>E298</f>
        <v>380</v>
      </c>
      <c r="F297" s="40">
        <f>F298</f>
        <v>380</v>
      </c>
    </row>
    <row r="298" spans="1:6" ht="58.5" customHeight="1" outlineLevel="3" x14ac:dyDescent="0.3">
      <c r="A298" s="17" t="s">
        <v>122</v>
      </c>
      <c r="B298" s="5" t="s">
        <v>133</v>
      </c>
      <c r="C298" s="6" t="s">
        <v>289</v>
      </c>
      <c r="D298" s="11" t="s">
        <v>269</v>
      </c>
      <c r="E298" s="40">
        <f>E299</f>
        <v>380</v>
      </c>
      <c r="F298" s="40">
        <f>F299</f>
        <v>380</v>
      </c>
    </row>
    <row r="299" spans="1:6" ht="27.75" customHeight="1" outlineLevel="4" x14ac:dyDescent="0.3">
      <c r="A299" s="17" t="s">
        <v>124</v>
      </c>
      <c r="B299" s="5" t="s">
        <v>133</v>
      </c>
      <c r="C299" s="6" t="s">
        <v>289</v>
      </c>
      <c r="D299" s="11" t="s">
        <v>270</v>
      </c>
      <c r="E299" s="40">
        <v>380</v>
      </c>
      <c r="F299" s="40">
        <v>380</v>
      </c>
    </row>
    <row r="300" spans="1:6" ht="123" hidden="1" customHeight="1" outlineLevel="4" x14ac:dyDescent="0.3">
      <c r="A300" s="29" t="s">
        <v>214</v>
      </c>
      <c r="B300" s="5" t="s">
        <v>133</v>
      </c>
      <c r="C300" s="16" t="s">
        <v>215</v>
      </c>
      <c r="D300" s="5"/>
      <c r="E300" s="41">
        <f>E301</f>
        <v>0</v>
      </c>
      <c r="F300" s="41">
        <f>F301</f>
        <v>0</v>
      </c>
    </row>
    <row r="301" spans="1:6" ht="48" hidden="1" customHeight="1" outlineLevel="4" x14ac:dyDescent="0.3">
      <c r="A301" s="17" t="s">
        <v>122</v>
      </c>
      <c r="B301" s="5" t="s">
        <v>133</v>
      </c>
      <c r="C301" s="16" t="s">
        <v>215</v>
      </c>
      <c r="D301" s="5" t="s">
        <v>123</v>
      </c>
      <c r="E301" s="41">
        <f>E302</f>
        <v>0</v>
      </c>
      <c r="F301" s="41">
        <f>F302</f>
        <v>0</v>
      </c>
    </row>
    <row r="302" spans="1:6" ht="28.5" hidden="1" customHeight="1" outlineLevel="4" x14ac:dyDescent="0.3">
      <c r="A302" s="17" t="s">
        <v>124</v>
      </c>
      <c r="B302" s="5" t="s">
        <v>133</v>
      </c>
      <c r="C302" s="16" t="s">
        <v>215</v>
      </c>
      <c r="D302" s="5" t="s">
        <v>125</v>
      </c>
      <c r="E302" s="41"/>
      <c r="F302" s="41"/>
    </row>
    <row r="303" spans="1:6" ht="88.5" customHeight="1" outlineLevel="4" x14ac:dyDescent="0.3">
      <c r="A303" s="27" t="s">
        <v>297</v>
      </c>
      <c r="B303" s="10" t="s">
        <v>133</v>
      </c>
      <c r="C303" s="6" t="s">
        <v>290</v>
      </c>
      <c r="D303" s="11"/>
      <c r="E303" s="40">
        <f>E304</f>
        <v>19738.3</v>
      </c>
      <c r="F303" s="40">
        <f>F304</f>
        <v>19738.3</v>
      </c>
    </row>
    <row r="304" spans="1:6" ht="58.5" customHeight="1" outlineLevel="4" x14ac:dyDescent="0.3">
      <c r="A304" s="23" t="s">
        <v>122</v>
      </c>
      <c r="B304" s="10" t="s">
        <v>133</v>
      </c>
      <c r="C304" s="6" t="s">
        <v>290</v>
      </c>
      <c r="D304" s="11" t="s">
        <v>269</v>
      </c>
      <c r="E304" s="40">
        <f>E305</f>
        <v>19738.3</v>
      </c>
      <c r="F304" s="40">
        <f>F305</f>
        <v>19738.3</v>
      </c>
    </row>
    <row r="305" spans="1:6" ht="30.75" customHeight="1" outlineLevel="4" x14ac:dyDescent="0.3">
      <c r="A305" s="23" t="s">
        <v>136</v>
      </c>
      <c r="B305" s="10" t="s">
        <v>133</v>
      </c>
      <c r="C305" s="6" t="s">
        <v>290</v>
      </c>
      <c r="D305" s="11" t="s">
        <v>291</v>
      </c>
      <c r="E305" s="40">
        <v>19738.3</v>
      </c>
      <c r="F305" s="40">
        <v>19738.3</v>
      </c>
    </row>
    <row r="306" spans="1:6" ht="62.25" hidden="1" customHeight="1" outlineLevel="4" x14ac:dyDescent="0.3">
      <c r="A306" s="22" t="s">
        <v>135</v>
      </c>
      <c r="B306" s="10" t="s">
        <v>133</v>
      </c>
      <c r="C306" s="10" t="s">
        <v>139</v>
      </c>
      <c r="D306" s="6"/>
      <c r="E306" s="41">
        <f>E307</f>
        <v>0</v>
      </c>
      <c r="F306" s="41">
        <f>F307</f>
        <v>0</v>
      </c>
    </row>
    <row r="307" spans="1:6" ht="45" hidden="1" customHeight="1" outlineLevel="4" x14ac:dyDescent="0.3">
      <c r="A307" s="23" t="s">
        <v>122</v>
      </c>
      <c r="B307" s="10" t="s">
        <v>133</v>
      </c>
      <c r="C307" s="10" t="s">
        <v>139</v>
      </c>
      <c r="D307" s="9" t="s">
        <v>123</v>
      </c>
      <c r="E307" s="41">
        <f>E308</f>
        <v>0</v>
      </c>
      <c r="F307" s="41">
        <f>F308</f>
        <v>0</v>
      </c>
    </row>
    <row r="308" spans="1:6" ht="31.5" hidden="1" customHeight="1" outlineLevel="4" x14ac:dyDescent="0.3">
      <c r="A308" s="23" t="s">
        <v>136</v>
      </c>
      <c r="B308" s="10" t="s">
        <v>133</v>
      </c>
      <c r="C308" s="10" t="s">
        <v>139</v>
      </c>
      <c r="D308" s="9" t="s">
        <v>138</v>
      </c>
      <c r="E308" s="41"/>
      <c r="F308" s="41"/>
    </row>
    <row r="309" spans="1:6" ht="42.75" customHeight="1" outlineLevel="2" collapsed="1" x14ac:dyDescent="0.3">
      <c r="A309" s="22" t="s">
        <v>292</v>
      </c>
      <c r="B309" s="5" t="s">
        <v>133</v>
      </c>
      <c r="C309" s="6" t="s">
        <v>294</v>
      </c>
      <c r="D309" s="11"/>
      <c r="E309" s="40">
        <f>E310</f>
        <v>27490.3</v>
      </c>
      <c r="F309" s="40">
        <f>F310</f>
        <v>27490.3</v>
      </c>
    </row>
    <row r="310" spans="1:6" ht="67.5" customHeight="1" outlineLevel="3" x14ac:dyDescent="0.3">
      <c r="A310" s="22" t="s">
        <v>263</v>
      </c>
      <c r="B310" s="5" t="s">
        <v>133</v>
      </c>
      <c r="C310" s="6" t="s">
        <v>294</v>
      </c>
      <c r="D310" s="11" t="s">
        <v>269</v>
      </c>
      <c r="E310" s="40">
        <f>E311</f>
        <v>27490.3</v>
      </c>
      <c r="F310" s="40">
        <f>F311</f>
        <v>27490.3</v>
      </c>
    </row>
    <row r="311" spans="1:6" ht="28.5" customHeight="1" outlineLevel="4" x14ac:dyDescent="0.3">
      <c r="A311" s="22" t="s">
        <v>264</v>
      </c>
      <c r="B311" s="5" t="s">
        <v>133</v>
      </c>
      <c r="C311" s="6" t="s">
        <v>294</v>
      </c>
      <c r="D311" s="11" t="s">
        <v>270</v>
      </c>
      <c r="E311" s="40">
        <v>27490.3</v>
      </c>
      <c r="F311" s="40">
        <v>27490.3</v>
      </c>
    </row>
    <row r="312" spans="1:6" ht="84" customHeight="1" outlineLevel="2" x14ac:dyDescent="0.3">
      <c r="A312" s="22" t="s">
        <v>266</v>
      </c>
      <c r="B312" s="5" t="s">
        <v>133</v>
      </c>
      <c r="C312" s="6" t="s">
        <v>295</v>
      </c>
      <c r="D312" s="11"/>
      <c r="E312" s="40">
        <f>E313</f>
        <v>465</v>
      </c>
      <c r="F312" s="40">
        <f>F313</f>
        <v>465</v>
      </c>
    </row>
    <row r="313" spans="1:6" ht="66" customHeight="1" outlineLevel="3" x14ac:dyDescent="0.3">
      <c r="A313" s="22" t="s">
        <v>263</v>
      </c>
      <c r="B313" s="5" t="s">
        <v>133</v>
      </c>
      <c r="C313" s="6" t="s">
        <v>295</v>
      </c>
      <c r="D313" s="11" t="s">
        <v>269</v>
      </c>
      <c r="E313" s="40">
        <f>E314</f>
        <v>465</v>
      </c>
      <c r="F313" s="40">
        <f>F314</f>
        <v>465</v>
      </c>
    </row>
    <row r="314" spans="1:6" ht="30" customHeight="1" outlineLevel="4" x14ac:dyDescent="0.3">
      <c r="A314" s="22" t="s">
        <v>264</v>
      </c>
      <c r="B314" s="5" t="s">
        <v>133</v>
      </c>
      <c r="C314" s="6" t="s">
        <v>295</v>
      </c>
      <c r="D314" s="11" t="s">
        <v>270</v>
      </c>
      <c r="E314" s="40">
        <v>465</v>
      </c>
      <c r="F314" s="40">
        <v>465</v>
      </c>
    </row>
    <row r="315" spans="1:6" ht="46.5" hidden="1" customHeight="1" outlineLevel="4" x14ac:dyDescent="0.3">
      <c r="A315" s="27" t="s">
        <v>293</v>
      </c>
      <c r="B315" s="5" t="s">
        <v>133</v>
      </c>
      <c r="C315" s="6" t="s">
        <v>296</v>
      </c>
      <c r="D315" s="11"/>
      <c r="E315" s="38">
        <f>E316</f>
        <v>0</v>
      </c>
      <c r="F315" s="38">
        <f>F316</f>
        <v>0</v>
      </c>
    </row>
    <row r="316" spans="1:6" ht="38.25" hidden="1" customHeight="1" outlineLevel="4" x14ac:dyDescent="0.3">
      <c r="A316" s="22" t="s">
        <v>263</v>
      </c>
      <c r="B316" s="5" t="s">
        <v>133</v>
      </c>
      <c r="C316" s="6" t="s">
        <v>296</v>
      </c>
      <c r="D316" s="11" t="s">
        <v>269</v>
      </c>
      <c r="E316" s="38">
        <f>E317</f>
        <v>0</v>
      </c>
      <c r="F316" s="38">
        <f>F317</f>
        <v>0</v>
      </c>
    </row>
    <row r="317" spans="1:6" ht="31.5" hidden="1" customHeight="1" outlineLevel="4" x14ac:dyDescent="0.3">
      <c r="A317" s="22" t="s">
        <v>264</v>
      </c>
      <c r="B317" s="5" t="s">
        <v>133</v>
      </c>
      <c r="C317" s="6" t="s">
        <v>296</v>
      </c>
      <c r="D317" s="11" t="s">
        <v>270</v>
      </c>
      <c r="E317" s="38"/>
      <c r="F317" s="38"/>
    </row>
    <row r="318" spans="1:6" ht="51.75" customHeight="1" outlineLevel="4" x14ac:dyDescent="0.3">
      <c r="A318" s="17" t="s">
        <v>140</v>
      </c>
      <c r="B318" s="6" t="s">
        <v>141</v>
      </c>
      <c r="C318" s="6"/>
      <c r="D318" s="6"/>
      <c r="E318" s="35">
        <f t="shared" ref="E318:F320" si="4">E319</f>
        <v>90</v>
      </c>
      <c r="F318" s="35">
        <f t="shared" si="4"/>
        <v>90</v>
      </c>
    </row>
    <row r="319" spans="1:6" ht="37.5" customHeight="1" outlineLevel="4" x14ac:dyDescent="0.3">
      <c r="A319" s="22" t="s">
        <v>260</v>
      </c>
      <c r="B319" s="10" t="s">
        <v>141</v>
      </c>
      <c r="C319" s="6" t="s">
        <v>261</v>
      </c>
      <c r="D319" s="6"/>
      <c r="E319" s="35">
        <f t="shared" si="4"/>
        <v>90</v>
      </c>
      <c r="F319" s="35">
        <f t="shared" si="4"/>
        <v>90</v>
      </c>
    </row>
    <row r="320" spans="1:6" ht="49.5" customHeight="1" outlineLevel="4" x14ac:dyDescent="0.3">
      <c r="A320" s="23" t="s">
        <v>21</v>
      </c>
      <c r="B320" s="10" t="s">
        <v>141</v>
      </c>
      <c r="C320" s="6" t="s">
        <v>261</v>
      </c>
      <c r="D320" s="9" t="s">
        <v>22</v>
      </c>
      <c r="E320" s="35">
        <f t="shared" si="4"/>
        <v>90</v>
      </c>
      <c r="F320" s="35">
        <f t="shared" si="4"/>
        <v>90</v>
      </c>
    </row>
    <row r="321" spans="1:6" ht="60.75" customHeight="1" outlineLevel="4" x14ac:dyDescent="0.3">
      <c r="A321" s="23" t="s">
        <v>23</v>
      </c>
      <c r="B321" s="10" t="s">
        <v>141</v>
      </c>
      <c r="C321" s="6" t="s">
        <v>261</v>
      </c>
      <c r="D321" s="9" t="s">
        <v>24</v>
      </c>
      <c r="E321" s="35">
        <v>90</v>
      </c>
      <c r="F321" s="35">
        <v>90</v>
      </c>
    </row>
    <row r="322" spans="1:6" ht="23.25" customHeight="1" outlineLevel="1" x14ac:dyDescent="0.3">
      <c r="A322" s="17" t="s">
        <v>142</v>
      </c>
      <c r="B322" s="5" t="s">
        <v>143</v>
      </c>
      <c r="C322" s="6"/>
      <c r="D322" s="6"/>
      <c r="E322" s="35">
        <f>E323+E326+E329+E332+E335</f>
        <v>100</v>
      </c>
      <c r="F322" s="35">
        <f>F323+F326+F329+F332+F335</f>
        <v>100</v>
      </c>
    </row>
    <row r="323" spans="1:6" ht="212.25" hidden="1" customHeight="1" outlineLevel="1" x14ac:dyDescent="0.3">
      <c r="A323" s="26" t="s">
        <v>144</v>
      </c>
      <c r="B323" s="5" t="s">
        <v>143</v>
      </c>
      <c r="C323" s="5" t="s">
        <v>145</v>
      </c>
      <c r="D323" s="5"/>
      <c r="E323" s="36">
        <f>E324</f>
        <v>0</v>
      </c>
      <c r="F323" s="36">
        <f>F324</f>
        <v>0</v>
      </c>
    </row>
    <row r="324" spans="1:6" ht="36" hidden="1" customHeight="1" outlineLevel="1" x14ac:dyDescent="0.3">
      <c r="A324" s="17" t="s">
        <v>25</v>
      </c>
      <c r="B324" s="5" t="s">
        <v>143</v>
      </c>
      <c r="C324" s="5" t="s">
        <v>145</v>
      </c>
      <c r="D324" s="5" t="s">
        <v>26</v>
      </c>
      <c r="E324" s="36">
        <f>E325</f>
        <v>0</v>
      </c>
      <c r="F324" s="36">
        <f>F325</f>
        <v>0</v>
      </c>
    </row>
    <row r="325" spans="1:6" ht="89.25" hidden="1" customHeight="1" outlineLevel="1" x14ac:dyDescent="0.3">
      <c r="A325" s="17" t="s">
        <v>103</v>
      </c>
      <c r="B325" s="5" t="s">
        <v>143</v>
      </c>
      <c r="C325" s="5" t="s">
        <v>145</v>
      </c>
      <c r="D325" s="5" t="s">
        <v>104</v>
      </c>
      <c r="E325" s="36"/>
      <c r="F325" s="36"/>
    </row>
    <row r="326" spans="1:6" ht="48.75" customHeight="1" outlineLevel="4" x14ac:dyDescent="0.3">
      <c r="A326" s="22" t="s">
        <v>298</v>
      </c>
      <c r="B326" s="11" t="s">
        <v>302</v>
      </c>
      <c r="C326" s="6" t="s">
        <v>303</v>
      </c>
      <c r="D326" s="11"/>
      <c r="E326" s="40">
        <f>E327</f>
        <v>20</v>
      </c>
      <c r="F326" s="40">
        <f>F327</f>
        <v>20</v>
      </c>
    </row>
    <row r="327" spans="1:6" ht="48" customHeight="1" outlineLevel="4" x14ac:dyDescent="0.3">
      <c r="A327" s="22" t="s">
        <v>242</v>
      </c>
      <c r="B327" s="11" t="s">
        <v>302</v>
      </c>
      <c r="C327" s="6" t="s">
        <v>303</v>
      </c>
      <c r="D327" s="11" t="s">
        <v>247</v>
      </c>
      <c r="E327" s="40">
        <f>E328</f>
        <v>20</v>
      </c>
      <c r="F327" s="40">
        <f>F328</f>
        <v>20</v>
      </c>
    </row>
    <row r="328" spans="1:6" ht="56.25" customHeight="1" outlineLevel="4" x14ac:dyDescent="0.3">
      <c r="A328" s="22" t="s">
        <v>243</v>
      </c>
      <c r="B328" s="11" t="s">
        <v>302</v>
      </c>
      <c r="C328" s="6" t="s">
        <v>303</v>
      </c>
      <c r="D328" s="11" t="s">
        <v>248</v>
      </c>
      <c r="E328" s="40">
        <v>20</v>
      </c>
      <c r="F328" s="40">
        <v>20</v>
      </c>
    </row>
    <row r="329" spans="1:6" ht="51.75" customHeight="1" outlineLevel="4" x14ac:dyDescent="0.3">
      <c r="A329" s="22" t="s">
        <v>299</v>
      </c>
      <c r="B329" s="11" t="s">
        <v>302</v>
      </c>
      <c r="C329" s="6" t="s">
        <v>304</v>
      </c>
      <c r="D329" s="11"/>
      <c r="E329" s="40">
        <f>E330</f>
        <v>30</v>
      </c>
      <c r="F329" s="40">
        <f>F330</f>
        <v>30</v>
      </c>
    </row>
    <row r="330" spans="1:6" ht="47.25" customHeight="1" outlineLevel="4" x14ac:dyDescent="0.3">
      <c r="A330" s="22" t="s">
        <v>242</v>
      </c>
      <c r="B330" s="11" t="s">
        <v>302</v>
      </c>
      <c r="C330" s="6" t="s">
        <v>304</v>
      </c>
      <c r="D330" s="11" t="s">
        <v>247</v>
      </c>
      <c r="E330" s="40">
        <f>E331</f>
        <v>30</v>
      </c>
      <c r="F330" s="40">
        <f>F331</f>
        <v>30</v>
      </c>
    </row>
    <row r="331" spans="1:6" ht="62.25" customHeight="1" outlineLevel="4" x14ac:dyDescent="0.3">
      <c r="A331" s="22" t="s">
        <v>243</v>
      </c>
      <c r="B331" s="11" t="s">
        <v>302</v>
      </c>
      <c r="C331" s="6" t="s">
        <v>304</v>
      </c>
      <c r="D331" s="11" t="s">
        <v>248</v>
      </c>
      <c r="E331" s="40">
        <v>30</v>
      </c>
      <c r="F331" s="40">
        <v>30</v>
      </c>
    </row>
    <row r="332" spans="1:6" ht="44.25" customHeight="1" outlineLevel="4" x14ac:dyDescent="0.3">
      <c r="A332" s="22" t="s">
        <v>300</v>
      </c>
      <c r="B332" s="11" t="s">
        <v>302</v>
      </c>
      <c r="C332" s="6" t="s">
        <v>305</v>
      </c>
      <c r="D332" s="11"/>
      <c r="E332" s="40">
        <f>E333</f>
        <v>20</v>
      </c>
      <c r="F332" s="40">
        <f>F333</f>
        <v>20</v>
      </c>
    </row>
    <row r="333" spans="1:6" ht="44.25" customHeight="1" outlineLevel="2" x14ac:dyDescent="0.3">
      <c r="A333" s="22" t="s">
        <v>242</v>
      </c>
      <c r="B333" s="11" t="s">
        <v>302</v>
      </c>
      <c r="C333" s="6" t="s">
        <v>305</v>
      </c>
      <c r="D333" s="11" t="s">
        <v>247</v>
      </c>
      <c r="E333" s="40">
        <f>E334</f>
        <v>20</v>
      </c>
      <c r="F333" s="40">
        <f>F334</f>
        <v>20</v>
      </c>
    </row>
    <row r="334" spans="1:6" ht="57.75" customHeight="1" outlineLevel="3" x14ac:dyDescent="0.3">
      <c r="A334" s="22" t="s">
        <v>243</v>
      </c>
      <c r="B334" s="11" t="s">
        <v>302</v>
      </c>
      <c r="C334" s="6" t="s">
        <v>305</v>
      </c>
      <c r="D334" s="11" t="s">
        <v>248</v>
      </c>
      <c r="E334" s="40">
        <v>20</v>
      </c>
      <c r="F334" s="40">
        <v>20</v>
      </c>
    </row>
    <row r="335" spans="1:6" ht="44.25" customHeight="1" outlineLevel="4" x14ac:dyDescent="0.3">
      <c r="A335" s="22" t="s">
        <v>301</v>
      </c>
      <c r="B335" s="11" t="s">
        <v>302</v>
      </c>
      <c r="C335" s="11">
        <v>1040126410</v>
      </c>
      <c r="D335" s="11"/>
      <c r="E335" s="40">
        <f>E336</f>
        <v>30</v>
      </c>
      <c r="F335" s="40">
        <f>F336</f>
        <v>30</v>
      </c>
    </row>
    <row r="336" spans="1:6" ht="43.5" customHeight="1" outlineLevel="2" x14ac:dyDescent="0.3">
      <c r="A336" s="22" t="s">
        <v>242</v>
      </c>
      <c r="B336" s="11" t="s">
        <v>302</v>
      </c>
      <c r="C336" s="11">
        <v>1040126410</v>
      </c>
      <c r="D336" s="11" t="s">
        <v>247</v>
      </c>
      <c r="E336" s="40">
        <f>E337</f>
        <v>30</v>
      </c>
      <c r="F336" s="40">
        <f>F337</f>
        <v>30</v>
      </c>
    </row>
    <row r="337" spans="1:6" ht="65.25" customHeight="1" outlineLevel="3" x14ac:dyDescent="0.3">
      <c r="A337" s="22" t="s">
        <v>243</v>
      </c>
      <c r="B337" s="11" t="s">
        <v>302</v>
      </c>
      <c r="C337" s="11">
        <v>1040126410</v>
      </c>
      <c r="D337" s="11" t="s">
        <v>248</v>
      </c>
      <c r="E337" s="40">
        <v>30</v>
      </c>
      <c r="F337" s="40">
        <v>30</v>
      </c>
    </row>
    <row r="338" spans="1:6" ht="29.25" customHeight="1" outlineLevel="1" x14ac:dyDescent="0.3">
      <c r="A338" s="17" t="s">
        <v>146</v>
      </c>
      <c r="B338" s="5" t="s">
        <v>147</v>
      </c>
      <c r="C338" s="6"/>
      <c r="D338" s="6"/>
      <c r="E338" s="41">
        <f>E339+E348+E345+E342</f>
        <v>24887.763999999999</v>
      </c>
      <c r="F338" s="41">
        <f>F339+F348+F345+F342</f>
        <v>24887.763999999999</v>
      </c>
    </row>
    <row r="339" spans="1:6" ht="90" outlineLevel="1" x14ac:dyDescent="0.3">
      <c r="A339" s="27" t="s">
        <v>274</v>
      </c>
      <c r="B339" s="5" t="s">
        <v>147</v>
      </c>
      <c r="C339" s="11" t="s">
        <v>280</v>
      </c>
      <c r="D339" s="11"/>
      <c r="E339" s="40">
        <f>E340</f>
        <v>3122.2</v>
      </c>
      <c r="F339" s="40">
        <f>F340</f>
        <v>3122.2</v>
      </c>
    </row>
    <row r="340" spans="1:6" ht="54" outlineLevel="1" x14ac:dyDescent="0.3">
      <c r="A340" s="22" t="s">
        <v>263</v>
      </c>
      <c r="B340" s="5" t="s">
        <v>147</v>
      </c>
      <c r="C340" s="11" t="s">
        <v>280</v>
      </c>
      <c r="D340" s="11" t="s">
        <v>269</v>
      </c>
      <c r="E340" s="40">
        <f>E341</f>
        <v>3122.2</v>
      </c>
      <c r="F340" s="40">
        <f>F341</f>
        <v>3122.2</v>
      </c>
    </row>
    <row r="341" spans="1:6" ht="18" outlineLevel="1" x14ac:dyDescent="0.3">
      <c r="A341" s="22" t="s">
        <v>264</v>
      </c>
      <c r="B341" s="5" t="s">
        <v>147</v>
      </c>
      <c r="C341" s="11" t="s">
        <v>280</v>
      </c>
      <c r="D341" s="11" t="s">
        <v>270</v>
      </c>
      <c r="E341" s="40">
        <v>3122.2</v>
      </c>
      <c r="F341" s="40">
        <v>3122.2</v>
      </c>
    </row>
    <row r="342" spans="1:6" ht="46.5" customHeight="1" outlineLevel="1" x14ac:dyDescent="0.3">
      <c r="A342" s="22" t="s">
        <v>307</v>
      </c>
      <c r="B342" s="11" t="s">
        <v>314</v>
      </c>
      <c r="C342" s="6" t="s">
        <v>396</v>
      </c>
      <c r="D342" s="11"/>
      <c r="E342" s="40">
        <f>E343</f>
        <v>1208.8879999999999</v>
      </c>
      <c r="F342" s="40">
        <f>F343</f>
        <v>1208.8879999999999</v>
      </c>
    </row>
    <row r="343" spans="1:6" ht="67.5" customHeight="1" outlineLevel="1" x14ac:dyDescent="0.3">
      <c r="A343" s="22" t="s">
        <v>263</v>
      </c>
      <c r="B343" s="11" t="s">
        <v>314</v>
      </c>
      <c r="C343" s="6" t="s">
        <v>396</v>
      </c>
      <c r="D343" s="11" t="s">
        <v>269</v>
      </c>
      <c r="E343" s="40">
        <f>E344</f>
        <v>1208.8879999999999</v>
      </c>
      <c r="F343" s="40">
        <f>F344</f>
        <v>1208.8879999999999</v>
      </c>
    </row>
    <row r="344" spans="1:6" ht="34.5" customHeight="1" outlineLevel="1" x14ac:dyDescent="0.3">
      <c r="A344" s="22" t="s">
        <v>264</v>
      </c>
      <c r="B344" s="11" t="s">
        <v>314</v>
      </c>
      <c r="C344" s="6" t="s">
        <v>396</v>
      </c>
      <c r="D344" s="11" t="s">
        <v>270</v>
      </c>
      <c r="E344" s="40">
        <v>1208.8879999999999</v>
      </c>
      <c r="F344" s="40">
        <v>1208.8879999999999</v>
      </c>
    </row>
    <row r="345" spans="1:6" ht="290.25" customHeight="1" outlineLevel="1" x14ac:dyDescent="0.3">
      <c r="A345" s="27" t="s">
        <v>308</v>
      </c>
      <c r="B345" s="11" t="s">
        <v>314</v>
      </c>
      <c r="C345" s="6" t="s">
        <v>315</v>
      </c>
      <c r="D345" s="11"/>
      <c r="E345" s="40">
        <f>E346</f>
        <v>176.17599999999999</v>
      </c>
      <c r="F345" s="40">
        <f>F346</f>
        <v>176.17599999999999</v>
      </c>
    </row>
    <row r="346" spans="1:6" ht="118.5" customHeight="1" outlineLevel="1" x14ac:dyDescent="0.3">
      <c r="A346" s="22" t="s">
        <v>309</v>
      </c>
      <c r="B346" s="11" t="s">
        <v>314</v>
      </c>
      <c r="C346" s="6" t="s">
        <v>315</v>
      </c>
      <c r="D346" s="11" t="s">
        <v>316</v>
      </c>
      <c r="E346" s="40">
        <f>E347</f>
        <v>176.17599999999999</v>
      </c>
      <c r="F346" s="40">
        <f>F347</f>
        <v>176.17599999999999</v>
      </c>
    </row>
    <row r="347" spans="1:6" ht="45" customHeight="1" outlineLevel="1" x14ac:dyDescent="0.3">
      <c r="A347" s="22" t="s">
        <v>310</v>
      </c>
      <c r="B347" s="11" t="s">
        <v>314</v>
      </c>
      <c r="C347" s="6" t="s">
        <v>315</v>
      </c>
      <c r="D347" s="11" t="s">
        <v>317</v>
      </c>
      <c r="E347" s="40">
        <v>176.17599999999999</v>
      </c>
      <c r="F347" s="40">
        <v>176.17599999999999</v>
      </c>
    </row>
    <row r="348" spans="1:6" ht="84" customHeight="1" outlineLevel="2" x14ac:dyDescent="0.3">
      <c r="A348" s="22" t="s">
        <v>311</v>
      </c>
      <c r="B348" s="11" t="s">
        <v>314</v>
      </c>
      <c r="C348" s="6" t="s">
        <v>318</v>
      </c>
      <c r="D348" s="11"/>
      <c r="E348" s="40">
        <f>E349+E351+E353</f>
        <v>20380.5</v>
      </c>
      <c r="F348" s="40">
        <f>F349+F351+F353</f>
        <v>20380.5</v>
      </c>
    </row>
    <row r="349" spans="1:6" ht="123.75" customHeight="1" outlineLevel="3" x14ac:dyDescent="0.3">
      <c r="A349" s="22" t="s">
        <v>309</v>
      </c>
      <c r="B349" s="11" t="s">
        <v>314</v>
      </c>
      <c r="C349" s="6" t="s">
        <v>318</v>
      </c>
      <c r="D349" s="11" t="s">
        <v>316</v>
      </c>
      <c r="E349" s="40">
        <f>E350</f>
        <v>18594.5</v>
      </c>
      <c r="F349" s="40">
        <f>F350</f>
        <v>18594.5</v>
      </c>
    </row>
    <row r="350" spans="1:6" ht="45" customHeight="1" outlineLevel="4" x14ac:dyDescent="0.3">
      <c r="A350" s="22" t="s">
        <v>310</v>
      </c>
      <c r="B350" s="11" t="s">
        <v>314</v>
      </c>
      <c r="C350" s="6" t="s">
        <v>318</v>
      </c>
      <c r="D350" s="11" t="s">
        <v>317</v>
      </c>
      <c r="E350" s="40">
        <v>18594.5</v>
      </c>
      <c r="F350" s="40">
        <v>18594.5</v>
      </c>
    </row>
    <row r="351" spans="1:6" ht="48.75" customHeight="1" outlineLevel="3" x14ac:dyDescent="0.3">
      <c r="A351" s="22" t="s">
        <v>242</v>
      </c>
      <c r="B351" s="11" t="s">
        <v>314</v>
      </c>
      <c r="C351" s="6" t="s">
        <v>318</v>
      </c>
      <c r="D351" s="11" t="s">
        <v>247</v>
      </c>
      <c r="E351" s="40">
        <f>E352</f>
        <v>1740</v>
      </c>
      <c r="F351" s="40">
        <f>F352</f>
        <v>1740</v>
      </c>
    </row>
    <row r="352" spans="1:6" ht="66.75" customHeight="1" outlineLevel="4" x14ac:dyDescent="0.3">
      <c r="A352" s="22" t="s">
        <v>243</v>
      </c>
      <c r="B352" s="11" t="s">
        <v>314</v>
      </c>
      <c r="C352" s="6" t="s">
        <v>318</v>
      </c>
      <c r="D352" s="11" t="s">
        <v>248</v>
      </c>
      <c r="E352" s="40">
        <v>1740</v>
      </c>
      <c r="F352" s="40">
        <v>1740</v>
      </c>
    </row>
    <row r="353" spans="1:6" ht="35.25" customHeight="1" outlineLevel="4" x14ac:dyDescent="0.3">
      <c r="A353" s="22" t="s">
        <v>312</v>
      </c>
      <c r="B353" s="11" t="s">
        <v>314</v>
      </c>
      <c r="C353" s="6" t="s">
        <v>318</v>
      </c>
      <c r="D353" s="11" t="s">
        <v>319</v>
      </c>
      <c r="E353" s="40">
        <f>E354</f>
        <v>46</v>
      </c>
      <c r="F353" s="40">
        <f>F354</f>
        <v>46</v>
      </c>
    </row>
    <row r="354" spans="1:6" ht="31.5" customHeight="1" outlineLevel="4" x14ac:dyDescent="0.3">
      <c r="A354" s="22" t="s">
        <v>313</v>
      </c>
      <c r="B354" s="11" t="s">
        <v>314</v>
      </c>
      <c r="C354" s="6" t="s">
        <v>318</v>
      </c>
      <c r="D354" s="11" t="s">
        <v>320</v>
      </c>
      <c r="E354" s="40">
        <v>46</v>
      </c>
      <c r="F354" s="40">
        <v>46</v>
      </c>
    </row>
    <row r="355" spans="1:6" ht="21.75" customHeight="1" x14ac:dyDescent="0.3">
      <c r="A355" s="17" t="s">
        <v>148</v>
      </c>
      <c r="B355" s="5" t="s">
        <v>149</v>
      </c>
      <c r="C355" s="6"/>
      <c r="D355" s="6"/>
      <c r="E355" s="41">
        <f>E356+E387</f>
        <v>111224.80477</v>
      </c>
      <c r="F355" s="41">
        <f>F356+F387</f>
        <v>111242.10505</v>
      </c>
    </row>
    <row r="356" spans="1:6" ht="23.25" customHeight="1" outlineLevel="1" x14ac:dyDescent="0.3">
      <c r="A356" s="17" t="s">
        <v>150</v>
      </c>
      <c r="B356" s="5" t="s">
        <v>151</v>
      </c>
      <c r="C356" s="6"/>
      <c r="D356" s="6"/>
      <c r="E356" s="41">
        <f>E357+E360+E363+E369+E375+E381+E378+E372+E384+E366</f>
        <v>85259.50477</v>
      </c>
      <c r="F356" s="41">
        <f>F357+F360+F363+F369+F375+F381+F378+F372+F384</f>
        <v>85276.805049999995</v>
      </c>
    </row>
    <row r="357" spans="1:6" ht="81" customHeight="1" outlineLevel="2" x14ac:dyDescent="0.3">
      <c r="A357" s="22" t="s">
        <v>321</v>
      </c>
      <c r="B357" s="11" t="s">
        <v>328</v>
      </c>
      <c r="C357" s="11" t="s">
        <v>329</v>
      </c>
      <c r="D357" s="11"/>
      <c r="E357" s="40">
        <f>E358</f>
        <v>1056.6628900000001</v>
      </c>
      <c r="F357" s="40">
        <f>F358</f>
        <v>1069.79431</v>
      </c>
    </row>
    <row r="358" spans="1:6" ht="57.75" customHeight="1" outlineLevel="3" x14ac:dyDescent="0.3">
      <c r="A358" s="22" t="s">
        <v>263</v>
      </c>
      <c r="B358" s="11" t="s">
        <v>328</v>
      </c>
      <c r="C358" s="11" t="s">
        <v>329</v>
      </c>
      <c r="D358" s="11" t="s">
        <v>269</v>
      </c>
      <c r="E358" s="40">
        <f>E359</f>
        <v>1056.6628900000001</v>
      </c>
      <c r="F358" s="40">
        <f>F359</f>
        <v>1069.79431</v>
      </c>
    </row>
    <row r="359" spans="1:6" ht="33" customHeight="1" outlineLevel="4" x14ac:dyDescent="0.3">
      <c r="A359" s="22" t="s">
        <v>264</v>
      </c>
      <c r="B359" s="11" t="s">
        <v>328</v>
      </c>
      <c r="C359" s="11" t="s">
        <v>329</v>
      </c>
      <c r="D359" s="11" t="s">
        <v>270</v>
      </c>
      <c r="E359" s="40">
        <v>1056.6628900000001</v>
      </c>
      <c r="F359" s="40">
        <v>1069.79431</v>
      </c>
    </row>
    <row r="360" spans="1:6" ht="30" customHeight="1" outlineLevel="2" x14ac:dyDescent="0.3">
      <c r="A360" s="22" t="s">
        <v>322</v>
      </c>
      <c r="B360" s="11" t="s">
        <v>328</v>
      </c>
      <c r="C360" s="11" t="s">
        <v>330</v>
      </c>
      <c r="D360" s="11"/>
      <c r="E360" s="40">
        <f>E361</f>
        <v>171.84188</v>
      </c>
      <c r="F360" s="40">
        <f>F361</f>
        <v>176.32859999999999</v>
      </c>
    </row>
    <row r="361" spans="1:6" ht="63" customHeight="1" outlineLevel="3" x14ac:dyDescent="0.3">
      <c r="A361" s="22" t="s">
        <v>263</v>
      </c>
      <c r="B361" s="11" t="s">
        <v>328</v>
      </c>
      <c r="C361" s="11" t="s">
        <v>330</v>
      </c>
      <c r="D361" s="11" t="s">
        <v>269</v>
      </c>
      <c r="E361" s="40">
        <f>E362</f>
        <v>171.84188</v>
      </c>
      <c r="F361" s="40">
        <f>F362</f>
        <v>176.32859999999999</v>
      </c>
    </row>
    <row r="362" spans="1:6" ht="36.75" customHeight="1" outlineLevel="4" x14ac:dyDescent="0.3">
      <c r="A362" s="22" t="s">
        <v>264</v>
      </c>
      <c r="B362" s="11" t="s">
        <v>328</v>
      </c>
      <c r="C362" s="11" t="s">
        <v>330</v>
      </c>
      <c r="D362" s="11" t="s">
        <v>270</v>
      </c>
      <c r="E362" s="40">
        <v>171.84188</v>
      </c>
      <c r="F362" s="40">
        <v>176.32859999999999</v>
      </c>
    </row>
    <row r="363" spans="1:6" ht="51" customHeight="1" outlineLevel="2" x14ac:dyDescent="0.3">
      <c r="A363" s="22" t="s">
        <v>323</v>
      </c>
      <c r="B363" s="11" t="s">
        <v>328</v>
      </c>
      <c r="C363" s="6" t="s">
        <v>331</v>
      </c>
      <c r="D363" s="11"/>
      <c r="E363" s="40">
        <f>E364</f>
        <v>43228.3</v>
      </c>
      <c r="F363" s="40">
        <f>F364</f>
        <v>47227.98214</v>
      </c>
    </row>
    <row r="364" spans="1:6" ht="63.75" customHeight="1" outlineLevel="3" x14ac:dyDescent="0.3">
      <c r="A364" s="22" t="s">
        <v>263</v>
      </c>
      <c r="B364" s="11" t="s">
        <v>328</v>
      </c>
      <c r="C364" s="6" t="s">
        <v>331</v>
      </c>
      <c r="D364" s="11" t="s">
        <v>269</v>
      </c>
      <c r="E364" s="40">
        <f>E365</f>
        <v>43228.3</v>
      </c>
      <c r="F364" s="40">
        <f>F365</f>
        <v>47227.98214</v>
      </c>
    </row>
    <row r="365" spans="1:6" ht="33.75" customHeight="1" outlineLevel="4" x14ac:dyDescent="0.3">
      <c r="A365" s="22" t="s">
        <v>264</v>
      </c>
      <c r="B365" s="11" t="s">
        <v>328</v>
      </c>
      <c r="C365" s="6" t="s">
        <v>331</v>
      </c>
      <c r="D365" s="11" t="s">
        <v>270</v>
      </c>
      <c r="E365" s="40">
        <v>43228.3</v>
      </c>
      <c r="F365" s="40">
        <v>47227.98214</v>
      </c>
    </row>
    <row r="366" spans="1:6" ht="71.25" customHeight="1" outlineLevel="4" x14ac:dyDescent="0.3">
      <c r="A366" s="22" t="s">
        <v>387</v>
      </c>
      <c r="B366" s="11" t="s">
        <v>328</v>
      </c>
      <c r="C366" s="6" t="s">
        <v>388</v>
      </c>
      <c r="D366" s="11"/>
      <c r="E366" s="40">
        <f>E367</f>
        <v>4000</v>
      </c>
      <c r="F366" s="40"/>
    </row>
    <row r="367" spans="1:6" ht="54" customHeight="1" outlineLevel="4" x14ac:dyDescent="0.3">
      <c r="A367" s="22" t="s">
        <v>263</v>
      </c>
      <c r="B367" s="11" t="s">
        <v>328</v>
      </c>
      <c r="C367" s="6" t="s">
        <v>388</v>
      </c>
      <c r="D367" s="11">
        <v>600</v>
      </c>
      <c r="E367" s="40">
        <f>E368</f>
        <v>4000</v>
      </c>
      <c r="F367" s="40"/>
    </row>
    <row r="368" spans="1:6" ht="33.75" customHeight="1" outlineLevel="4" x14ac:dyDescent="0.3">
      <c r="A368" s="22" t="s">
        <v>264</v>
      </c>
      <c r="B368" s="11" t="s">
        <v>328</v>
      </c>
      <c r="C368" s="6" t="s">
        <v>388</v>
      </c>
      <c r="D368" s="11">
        <v>610</v>
      </c>
      <c r="E368" s="40">
        <v>4000</v>
      </c>
      <c r="F368" s="40"/>
    </row>
    <row r="369" spans="1:6" ht="89.25" customHeight="1" outlineLevel="2" x14ac:dyDescent="0.3">
      <c r="A369" s="22" t="s">
        <v>266</v>
      </c>
      <c r="B369" s="11" t="s">
        <v>328</v>
      </c>
      <c r="C369" s="6" t="s">
        <v>332</v>
      </c>
      <c r="D369" s="11"/>
      <c r="E369" s="40">
        <f>E370</f>
        <v>291.39999999999998</v>
      </c>
      <c r="F369" s="40">
        <f>F370</f>
        <v>291.39999999999998</v>
      </c>
    </row>
    <row r="370" spans="1:6" ht="60.75" customHeight="1" outlineLevel="3" x14ac:dyDescent="0.3">
      <c r="A370" s="22" t="s">
        <v>263</v>
      </c>
      <c r="B370" s="11" t="s">
        <v>328</v>
      </c>
      <c r="C370" s="6" t="s">
        <v>332</v>
      </c>
      <c r="D370" s="11" t="s">
        <v>269</v>
      </c>
      <c r="E370" s="40">
        <f>E371</f>
        <v>291.39999999999998</v>
      </c>
      <c r="F370" s="40">
        <f>F371</f>
        <v>291.39999999999998</v>
      </c>
    </row>
    <row r="371" spans="1:6" ht="28.5" customHeight="1" outlineLevel="4" x14ac:dyDescent="0.3">
      <c r="A371" s="22" t="s">
        <v>264</v>
      </c>
      <c r="B371" s="11" t="s">
        <v>328</v>
      </c>
      <c r="C371" s="6" t="s">
        <v>332</v>
      </c>
      <c r="D371" s="11" t="s">
        <v>270</v>
      </c>
      <c r="E371" s="40">
        <v>291.39999999999998</v>
      </c>
      <c r="F371" s="40">
        <v>291.39999999999998</v>
      </c>
    </row>
    <row r="372" spans="1:6" ht="28.5" customHeight="1" outlineLevel="4" x14ac:dyDescent="0.3">
      <c r="A372" s="22" t="s">
        <v>324</v>
      </c>
      <c r="B372" s="11" t="s">
        <v>328</v>
      </c>
      <c r="C372" s="6" t="s">
        <v>333</v>
      </c>
      <c r="D372" s="11"/>
      <c r="E372" s="40">
        <f>E373</f>
        <v>4201.6000000000004</v>
      </c>
      <c r="F372" s="40">
        <f>F373</f>
        <v>4201.6000000000004</v>
      </c>
    </row>
    <row r="373" spans="1:6" ht="55.5" customHeight="1" outlineLevel="4" x14ac:dyDescent="0.3">
      <c r="A373" s="22" t="s">
        <v>263</v>
      </c>
      <c r="B373" s="11" t="s">
        <v>328</v>
      </c>
      <c r="C373" s="6" t="s">
        <v>333</v>
      </c>
      <c r="D373" s="11" t="s">
        <v>269</v>
      </c>
      <c r="E373" s="40">
        <f>E374</f>
        <v>4201.6000000000004</v>
      </c>
      <c r="F373" s="40">
        <f>F374</f>
        <v>4201.6000000000004</v>
      </c>
    </row>
    <row r="374" spans="1:6" ht="28.5" customHeight="1" outlineLevel="4" x14ac:dyDescent="0.3">
      <c r="A374" s="22" t="s">
        <v>264</v>
      </c>
      <c r="B374" s="11" t="s">
        <v>328</v>
      </c>
      <c r="C374" s="6" t="s">
        <v>333</v>
      </c>
      <c r="D374" s="11" t="s">
        <v>270</v>
      </c>
      <c r="E374" s="40">
        <v>4201.6000000000004</v>
      </c>
      <c r="F374" s="40">
        <v>4201.6000000000004</v>
      </c>
    </row>
    <row r="375" spans="1:6" ht="42.75" customHeight="1" outlineLevel="2" x14ac:dyDescent="0.3">
      <c r="A375" s="22" t="s">
        <v>325</v>
      </c>
      <c r="B375" s="11" t="s">
        <v>328</v>
      </c>
      <c r="C375" s="6" t="s">
        <v>334</v>
      </c>
      <c r="D375" s="11"/>
      <c r="E375" s="40">
        <f>E376</f>
        <v>28524.3</v>
      </c>
      <c r="F375" s="40">
        <f>F376</f>
        <v>28524.3</v>
      </c>
    </row>
    <row r="376" spans="1:6" ht="66.75" customHeight="1" outlineLevel="3" x14ac:dyDescent="0.3">
      <c r="A376" s="22" t="s">
        <v>263</v>
      </c>
      <c r="B376" s="11" t="s">
        <v>328</v>
      </c>
      <c r="C376" s="6" t="s">
        <v>334</v>
      </c>
      <c r="D376" s="11" t="s">
        <v>269</v>
      </c>
      <c r="E376" s="40">
        <f>E377</f>
        <v>28524.3</v>
      </c>
      <c r="F376" s="40">
        <f>F377</f>
        <v>28524.3</v>
      </c>
    </row>
    <row r="377" spans="1:6" ht="28.5" customHeight="1" outlineLevel="4" x14ac:dyDescent="0.3">
      <c r="A377" s="22" t="s">
        <v>264</v>
      </c>
      <c r="B377" s="11" t="s">
        <v>328</v>
      </c>
      <c r="C377" s="6" t="s">
        <v>334</v>
      </c>
      <c r="D377" s="11" t="s">
        <v>270</v>
      </c>
      <c r="E377" s="40">
        <v>28524.3</v>
      </c>
      <c r="F377" s="40">
        <v>28524.3</v>
      </c>
    </row>
    <row r="378" spans="1:6" ht="28.5" customHeight="1" outlineLevel="4" x14ac:dyDescent="0.3">
      <c r="A378" s="22" t="s">
        <v>326</v>
      </c>
      <c r="B378" s="11" t="s">
        <v>328</v>
      </c>
      <c r="C378" s="6" t="s">
        <v>335</v>
      </c>
      <c r="D378" s="11"/>
      <c r="E378" s="40">
        <f>E379</f>
        <v>200</v>
      </c>
      <c r="F378" s="40">
        <f>F379</f>
        <v>200</v>
      </c>
    </row>
    <row r="379" spans="1:6" ht="63" customHeight="1" outlineLevel="4" x14ac:dyDescent="0.3">
      <c r="A379" s="22" t="s">
        <v>263</v>
      </c>
      <c r="B379" s="11" t="s">
        <v>328</v>
      </c>
      <c r="C379" s="6" t="s">
        <v>335</v>
      </c>
      <c r="D379" s="11" t="s">
        <v>269</v>
      </c>
      <c r="E379" s="40">
        <f>E380</f>
        <v>200</v>
      </c>
      <c r="F379" s="40">
        <f>F380</f>
        <v>200</v>
      </c>
    </row>
    <row r="380" spans="1:6" ht="28.5" customHeight="1" outlineLevel="4" x14ac:dyDescent="0.3">
      <c r="A380" s="22" t="s">
        <v>264</v>
      </c>
      <c r="B380" s="11" t="s">
        <v>328</v>
      </c>
      <c r="C380" s="6" t="s">
        <v>335</v>
      </c>
      <c r="D380" s="11" t="s">
        <v>270</v>
      </c>
      <c r="E380" s="40">
        <v>200</v>
      </c>
      <c r="F380" s="40">
        <v>200</v>
      </c>
    </row>
    <row r="381" spans="1:6" ht="90" customHeight="1" outlineLevel="2" x14ac:dyDescent="0.3">
      <c r="A381" s="22" t="s">
        <v>266</v>
      </c>
      <c r="B381" s="11" t="s">
        <v>328</v>
      </c>
      <c r="C381" s="6" t="s">
        <v>336</v>
      </c>
      <c r="D381" s="11"/>
      <c r="E381" s="40">
        <f>E382</f>
        <v>102</v>
      </c>
      <c r="F381" s="40">
        <f>F382</f>
        <v>102</v>
      </c>
    </row>
    <row r="382" spans="1:6" ht="61.5" customHeight="1" outlineLevel="3" x14ac:dyDescent="0.3">
      <c r="A382" s="22" t="s">
        <v>263</v>
      </c>
      <c r="B382" s="11" t="s">
        <v>328</v>
      </c>
      <c r="C382" s="6" t="s">
        <v>336</v>
      </c>
      <c r="D382" s="11" t="s">
        <v>269</v>
      </c>
      <c r="E382" s="40">
        <f>E383</f>
        <v>102</v>
      </c>
      <c r="F382" s="40">
        <f>F383</f>
        <v>102</v>
      </c>
    </row>
    <row r="383" spans="1:6" ht="28.5" customHeight="1" outlineLevel="4" x14ac:dyDescent="0.3">
      <c r="A383" s="22" t="s">
        <v>264</v>
      </c>
      <c r="B383" s="11" t="s">
        <v>328</v>
      </c>
      <c r="C383" s="6" t="s">
        <v>336</v>
      </c>
      <c r="D383" s="11" t="s">
        <v>270</v>
      </c>
      <c r="E383" s="40">
        <v>102</v>
      </c>
      <c r="F383" s="40">
        <v>102</v>
      </c>
    </row>
    <row r="384" spans="1:6" ht="48" customHeight="1" outlineLevel="4" x14ac:dyDescent="0.3">
      <c r="A384" s="30" t="s">
        <v>327</v>
      </c>
      <c r="B384" s="11" t="s">
        <v>328</v>
      </c>
      <c r="C384" s="6" t="s">
        <v>337</v>
      </c>
      <c r="D384" s="11"/>
      <c r="E384" s="40">
        <f>E385</f>
        <v>3483.4</v>
      </c>
      <c r="F384" s="40">
        <f>F385</f>
        <v>3483.4</v>
      </c>
    </row>
    <row r="385" spans="1:6" ht="60.75" customHeight="1" outlineLevel="4" x14ac:dyDescent="0.3">
      <c r="A385" s="22" t="s">
        <v>263</v>
      </c>
      <c r="B385" s="11" t="s">
        <v>328</v>
      </c>
      <c r="C385" s="6" t="s">
        <v>337</v>
      </c>
      <c r="D385" s="11" t="s">
        <v>269</v>
      </c>
      <c r="E385" s="40">
        <f>E386</f>
        <v>3483.4</v>
      </c>
      <c r="F385" s="40">
        <f>F386</f>
        <v>3483.4</v>
      </c>
    </row>
    <row r="386" spans="1:6" ht="32.25" customHeight="1" outlineLevel="4" x14ac:dyDescent="0.3">
      <c r="A386" s="22" t="s">
        <v>264</v>
      </c>
      <c r="B386" s="11" t="s">
        <v>328</v>
      </c>
      <c r="C386" s="6" t="s">
        <v>337</v>
      </c>
      <c r="D386" s="11" t="s">
        <v>270</v>
      </c>
      <c r="E386" s="40">
        <v>3483.4</v>
      </c>
      <c r="F386" s="40">
        <v>3483.4</v>
      </c>
    </row>
    <row r="387" spans="1:6" ht="46.5" customHeight="1" outlineLevel="1" x14ac:dyDescent="0.3">
      <c r="A387" s="17" t="s">
        <v>152</v>
      </c>
      <c r="B387" s="5" t="s">
        <v>153</v>
      </c>
      <c r="C387" s="6"/>
      <c r="D387" s="6"/>
      <c r="E387" s="41">
        <f>E388</f>
        <v>25965.3</v>
      </c>
      <c r="F387" s="41">
        <f>F388</f>
        <v>25965.3</v>
      </c>
    </row>
    <row r="388" spans="1:6" ht="92.25" customHeight="1" outlineLevel="2" x14ac:dyDescent="0.3">
      <c r="A388" s="22" t="s">
        <v>338</v>
      </c>
      <c r="B388" s="5" t="s">
        <v>153</v>
      </c>
      <c r="C388" s="6" t="s">
        <v>339</v>
      </c>
      <c r="D388" s="11"/>
      <c r="E388" s="40">
        <f>E389+E391+E393</f>
        <v>25965.3</v>
      </c>
      <c r="F388" s="40">
        <f>F389+F391+F393</f>
        <v>25965.3</v>
      </c>
    </row>
    <row r="389" spans="1:6" ht="120" customHeight="1" outlineLevel="3" x14ac:dyDescent="0.3">
      <c r="A389" s="17" t="s">
        <v>13</v>
      </c>
      <c r="B389" s="5" t="s">
        <v>153</v>
      </c>
      <c r="C389" s="6" t="s">
        <v>339</v>
      </c>
      <c r="D389" s="11" t="s">
        <v>316</v>
      </c>
      <c r="E389" s="40">
        <f>E390</f>
        <v>25215.200000000001</v>
      </c>
      <c r="F389" s="40">
        <f>F390</f>
        <v>25215.200000000001</v>
      </c>
    </row>
    <row r="390" spans="1:6" ht="50.25" customHeight="1" outlineLevel="4" x14ac:dyDescent="0.3">
      <c r="A390" s="17" t="s">
        <v>15</v>
      </c>
      <c r="B390" s="5" t="s">
        <v>153</v>
      </c>
      <c r="C390" s="6" t="s">
        <v>339</v>
      </c>
      <c r="D390" s="11" t="s">
        <v>317</v>
      </c>
      <c r="E390" s="40">
        <v>25215.200000000001</v>
      </c>
      <c r="F390" s="40">
        <v>25215.200000000001</v>
      </c>
    </row>
    <row r="391" spans="1:6" ht="46.5" customHeight="1" outlineLevel="3" x14ac:dyDescent="0.3">
      <c r="A391" s="17" t="s">
        <v>21</v>
      </c>
      <c r="B391" s="5" t="s">
        <v>153</v>
      </c>
      <c r="C391" s="6" t="s">
        <v>339</v>
      </c>
      <c r="D391" s="11" t="s">
        <v>247</v>
      </c>
      <c r="E391" s="40">
        <f>E392</f>
        <v>747.3</v>
      </c>
      <c r="F391" s="40">
        <f>F392</f>
        <v>747.3</v>
      </c>
    </row>
    <row r="392" spans="1:6" ht="62.25" customHeight="1" outlineLevel="4" x14ac:dyDescent="0.3">
      <c r="A392" s="17" t="s">
        <v>23</v>
      </c>
      <c r="B392" s="5" t="s">
        <v>153</v>
      </c>
      <c r="C392" s="6" t="s">
        <v>339</v>
      </c>
      <c r="D392" s="11" t="s">
        <v>248</v>
      </c>
      <c r="E392" s="40">
        <v>747.3</v>
      </c>
      <c r="F392" s="40">
        <v>747.3</v>
      </c>
    </row>
    <row r="393" spans="1:6" ht="22.5" customHeight="1" outlineLevel="4" x14ac:dyDescent="0.3">
      <c r="A393" s="17" t="s">
        <v>25</v>
      </c>
      <c r="B393" s="5" t="s">
        <v>153</v>
      </c>
      <c r="C393" s="6" t="s">
        <v>339</v>
      </c>
      <c r="D393" s="11" t="s">
        <v>319</v>
      </c>
      <c r="E393" s="40">
        <f>E394+E395</f>
        <v>2.8</v>
      </c>
      <c r="F393" s="40">
        <f>F394+F395</f>
        <v>2.8</v>
      </c>
    </row>
    <row r="394" spans="1:6" ht="18" hidden="1" outlineLevel="4" x14ac:dyDescent="0.3">
      <c r="A394" s="17" t="s">
        <v>36</v>
      </c>
      <c r="B394" s="5" t="s">
        <v>153</v>
      </c>
      <c r="C394" s="6" t="s">
        <v>339</v>
      </c>
      <c r="D394" s="11" t="s">
        <v>340</v>
      </c>
      <c r="E394" s="40"/>
      <c r="F394" s="40"/>
    </row>
    <row r="395" spans="1:6" ht="24.75" customHeight="1" outlineLevel="4" x14ac:dyDescent="0.3">
      <c r="A395" s="17" t="s">
        <v>27</v>
      </c>
      <c r="B395" s="5" t="s">
        <v>153</v>
      </c>
      <c r="C395" s="6" t="s">
        <v>339</v>
      </c>
      <c r="D395" s="11" t="s">
        <v>320</v>
      </c>
      <c r="E395" s="40">
        <v>2.8</v>
      </c>
      <c r="F395" s="40">
        <v>2.8</v>
      </c>
    </row>
    <row r="396" spans="1:6" ht="30" customHeight="1" x14ac:dyDescent="0.3">
      <c r="A396" s="17" t="s">
        <v>154</v>
      </c>
      <c r="B396" s="5" t="s">
        <v>155</v>
      </c>
      <c r="C396" s="6"/>
      <c r="D396" s="6"/>
      <c r="E396" s="35">
        <f>E397+E401+E408</f>
        <v>6418.3521000000001</v>
      </c>
      <c r="F396" s="35">
        <f>F397+F401+F408</f>
        <v>6421.8924399999996</v>
      </c>
    </row>
    <row r="397" spans="1:6" ht="27.75" customHeight="1" outlineLevel="1" x14ac:dyDescent="0.3">
      <c r="A397" s="17" t="s">
        <v>156</v>
      </c>
      <c r="B397" s="5" t="s">
        <v>157</v>
      </c>
      <c r="C397" s="6"/>
      <c r="D397" s="6"/>
      <c r="E397" s="35">
        <f t="shared" ref="E397:F399" si="5">E398</f>
        <v>5383.7</v>
      </c>
      <c r="F397" s="35">
        <f t="shared" si="5"/>
        <v>5383.7</v>
      </c>
    </row>
    <row r="398" spans="1:6" ht="42.75" customHeight="1" outlineLevel="2" x14ac:dyDescent="0.3">
      <c r="A398" s="17" t="s">
        <v>158</v>
      </c>
      <c r="B398" s="5" t="s">
        <v>157</v>
      </c>
      <c r="C398" s="5" t="s">
        <v>159</v>
      </c>
      <c r="D398" s="6"/>
      <c r="E398" s="35">
        <f t="shared" si="5"/>
        <v>5383.7</v>
      </c>
      <c r="F398" s="35">
        <f t="shared" si="5"/>
        <v>5383.7</v>
      </c>
    </row>
    <row r="399" spans="1:6" ht="46.5" customHeight="1" outlineLevel="3" x14ac:dyDescent="0.3">
      <c r="A399" s="17" t="s">
        <v>34</v>
      </c>
      <c r="B399" s="5" t="s">
        <v>157</v>
      </c>
      <c r="C399" s="5" t="s">
        <v>159</v>
      </c>
      <c r="D399" s="5" t="s">
        <v>160</v>
      </c>
      <c r="E399" s="35">
        <f t="shared" si="5"/>
        <v>5383.7</v>
      </c>
      <c r="F399" s="35">
        <f t="shared" si="5"/>
        <v>5383.7</v>
      </c>
    </row>
    <row r="400" spans="1:6" ht="51.75" customHeight="1" outlineLevel="4" x14ac:dyDescent="0.3">
      <c r="A400" s="17" t="s">
        <v>161</v>
      </c>
      <c r="B400" s="5" t="s">
        <v>157</v>
      </c>
      <c r="C400" s="5" t="s">
        <v>159</v>
      </c>
      <c r="D400" s="5" t="s">
        <v>162</v>
      </c>
      <c r="E400" s="35">
        <v>5383.7</v>
      </c>
      <c r="F400" s="35">
        <v>5383.7</v>
      </c>
    </row>
    <row r="401" spans="1:6" ht="31.5" hidden="1" customHeight="1" outlineLevel="4" x14ac:dyDescent="0.3">
      <c r="A401" s="26" t="s">
        <v>163</v>
      </c>
      <c r="B401" s="13" t="s">
        <v>164</v>
      </c>
      <c r="C401" s="6"/>
      <c r="D401" s="6"/>
      <c r="E401" s="35">
        <f>E402+E405</f>
        <v>0</v>
      </c>
      <c r="F401" s="35">
        <f>F402+F405</f>
        <v>0</v>
      </c>
    </row>
    <row r="402" spans="1:6" ht="77.25" hidden="1" customHeight="1" outlineLevel="4" x14ac:dyDescent="0.3">
      <c r="A402" s="31" t="s">
        <v>165</v>
      </c>
      <c r="B402" s="13" t="s">
        <v>164</v>
      </c>
      <c r="C402" s="13" t="s">
        <v>306</v>
      </c>
      <c r="D402" s="6"/>
      <c r="E402" s="35">
        <f>E403</f>
        <v>0</v>
      </c>
      <c r="F402" s="35">
        <f>F403</f>
        <v>0</v>
      </c>
    </row>
    <row r="403" spans="1:6" ht="33.75" hidden="1" customHeight="1" outlineLevel="4" x14ac:dyDescent="0.3">
      <c r="A403" s="26" t="s">
        <v>34</v>
      </c>
      <c r="B403" s="13" t="s">
        <v>164</v>
      </c>
      <c r="C403" s="13" t="s">
        <v>306</v>
      </c>
      <c r="D403" s="13" t="s">
        <v>160</v>
      </c>
      <c r="E403" s="35">
        <f>E404</f>
        <v>0</v>
      </c>
      <c r="F403" s="35">
        <f>F404</f>
        <v>0</v>
      </c>
    </row>
    <row r="404" spans="1:6" ht="45" hidden="1" customHeight="1" outlineLevel="4" x14ac:dyDescent="0.3">
      <c r="A404" s="17" t="s">
        <v>161</v>
      </c>
      <c r="B404" s="13" t="s">
        <v>164</v>
      </c>
      <c r="C404" s="13" t="s">
        <v>306</v>
      </c>
      <c r="D404" s="13" t="s">
        <v>162</v>
      </c>
      <c r="E404" s="35"/>
      <c r="F404" s="35"/>
    </row>
    <row r="405" spans="1:6" ht="44.25" hidden="1" customHeight="1" outlineLevel="4" x14ac:dyDescent="0.3">
      <c r="A405" s="32" t="s">
        <v>166</v>
      </c>
      <c r="B405" s="13" t="s">
        <v>164</v>
      </c>
      <c r="C405" s="14" t="s">
        <v>167</v>
      </c>
      <c r="D405" s="14"/>
      <c r="E405" s="36">
        <f>E406</f>
        <v>0</v>
      </c>
      <c r="F405" s="36">
        <f>F406</f>
        <v>0</v>
      </c>
    </row>
    <row r="406" spans="1:6" ht="40.5" hidden="1" customHeight="1" outlineLevel="4" x14ac:dyDescent="0.3">
      <c r="A406" s="32" t="s">
        <v>34</v>
      </c>
      <c r="B406" s="13" t="s">
        <v>164</v>
      </c>
      <c r="C406" s="14" t="s">
        <v>167</v>
      </c>
      <c r="D406" s="14" t="s">
        <v>160</v>
      </c>
      <c r="E406" s="36">
        <f>E407</f>
        <v>0</v>
      </c>
      <c r="F406" s="36">
        <f>F407</f>
        <v>0</v>
      </c>
    </row>
    <row r="407" spans="1:6" ht="40.5" hidden="1" customHeight="1" outlineLevel="4" x14ac:dyDescent="0.3">
      <c r="A407" s="32" t="s">
        <v>35</v>
      </c>
      <c r="B407" s="13" t="s">
        <v>164</v>
      </c>
      <c r="C407" s="14" t="s">
        <v>167</v>
      </c>
      <c r="D407" s="14" t="s">
        <v>168</v>
      </c>
      <c r="E407" s="36"/>
      <c r="F407" s="36"/>
    </row>
    <row r="408" spans="1:6" ht="25.5" customHeight="1" outlineLevel="1" collapsed="1" x14ac:dyDescent="0.3">
      <c r="A408" s="17" t="s">
        <v>169</v>
      </c>
      <c r="B408" s="5" t="s">
        <v>170</v>
      </c>
      <c r="C408" s="6"/>
      <c r="D408" s="6"/>
      <c r="E408" s="35">
        <f>E409+E415+E418+E421+E424+E430+E427+E412</f>
        <v>1034.6521</v>
      </c>
      <c r="F408" s="35">
        <f>F409+F415+F418+F421+F424+F430+F427+F412</f>
        <v>1038.19244</v>
      </c>
    </row>
    <row r="409" spans="1:6" ht="126" hidden="1" outlineLevel="1" x14ac:dyDescent="0.3">
      <c r="A409" s="27" t="s">
        <v>341</v>
      </c>
      <c r="B409" s="11" t="s">
        <v>344</v>
      </c>
      <c r="C409" s="6" t="s">
        <v>345</v>
      </c>
      <c r="D409" s="11"/>
      <c r="E409" s="38">
        <f>E410</f>
        <v>0</v>
      </c>
      <c r="F409" s="38">
        <f>F410</f>
        <v>0</v>
      </c>
    </row>
    <row r="410" spans="1:6" ht="25.5" hidden="1" customHeight="1" outlineLevel="1" x14ac:dyDescent="0.3">
      <c r="A410" s="22" t="s">
        <v>342</v>
      </c>
      <c r="B410" s="11" t="s">
        <v>344</v>
      </c>
      <c r="C410" s="6" t="s">
        <v>345</v>
      </c>
      <c r="D410" s="11" t="s">
        <v>346</v>
      </c>
      <c r="E410" s="38">
        <f>E411</f>
        <v>0</v>
      </c>
      <c r="F410" s="38">
        <f>F411</f>
        <v>0</v>
      </c>
    </row>
    <row r="411" spans="1:6" ht="41.25" hidden="1" customHeight="1" outlineLevel="1" x14ac:dyDescent="0.3">
      <c r="A411" s="22" t="s">
        <v>343</v>
      </c>
      <c r="B411" s="11" t="s">
        <v>344</v>
      </c>
      <c r="C411" s="6" t="s">
        <v>345</v>
      </c>
      <c r="D411" s="11" t="s">
        <v>347</v>
      </c>
      <c r="E411" s="38"/>
      <c r="F411" s="38"/>
    </row>
    <row r="412" spans="1:6" ht="95.25" customHeight="1" outlineLevel="1" x14ac:dyDescent="0.3">
      <c r="A412" s="27" t="s">
        <v>348</v>
      </c>
      <c r="B412" s="11" t="s">
        <v>344</v>
      </c>
      <c r="C412" s="6" t="s">
        <v>351</v>
      </c>
      <c r="D412" s="11"/>
      <c r="E412" s="40">
        <f>E413</f>
        <v>917.81816000000003</v>
      </c>
      <c r="F412" s="40">
        <f>F413</f>
        <v>917.81816000000003</v>
      </c>
    </row>
    <row r="413" spans="1:6" ht="53.25" customHeight="1" outlineLevel="1" x14ac:dyDescent="0.3">
      <c r="A413" s="22" t="s">
        <v>349</v>
      </c>
      <c r="B413" s="11" t="s">
        <v>344</v>
      </c>
      <c r="C413" s="6" t="s">
        <v>351</v>
      </c>
      <c r="D413" s="11" t="s">
        <v>352</v>
      </c>
      <c r="E413" s="40">
        <f>E414</f>
        <v>917.81816000000003</v>
      </c>
      <c r="F413" s="40">
        <f>F414</f>
        <v>917.81816000000003</v>
      </c>
    </row>
    <row r="414" spans="1:6" ht="32.25" customHeight="1" outlineLevel="1" x14ac:dyDescent="0.3">
      <c r="A414" s="22" t="s">
        <v>350</v>
      </c>
      <c r="B414" s="11" t="s">
        <v>344</v>
      </c>
      <c r="C414" s="6" t="s">
        <v>351</v>
      </c>
      <c r="D414" s="11" t="s">
        <v>353</v>
      </c>
      <c r="E414" s="40">
        <v>917.81816000000003</v>
      </c>
      <c r="F414" s="40">
        <v>917.81816000000003</v>
      </c>
    </row>
    <row r="415" spans="1:6" ht="155.25" hidden="1" customHeight="1" outlineLevel="2" x14ac:dyDescent="0.3">
      <c r="A415" s="22" t="s">
        <v>354</v>
      </c>
      <c r="B415" s="11" t="s">
        <v>344</v>
      </c>
      <c r="C415" s="6" t="s">
        <v>357</v>
      </c>
      <c r="D415" s="11"/>
      <c r="E415" s="40">
        <f>E416</f>
        <v>0</v>
      </c>
      <c r="F415" s="40">
        <f>F416</f>
        <v>0</v>
      </c>
    </row>
    <row r="416" spans="1:6" ht="36.75" hidden="1" customHeight="1" outlineLevel="3" x14ac:dyDescent="0.3">
      <c r="A416" s="22" t="s">
        <v>342</v>
      </c>
      <c r="B416" s="11" t="s">
        <v>344</v>
      </c>
      <c r="C416" s="6" t="s">
        <v>357</v>
      </c>
      <c r="D416" s="11" t="s">
        <v>346</v>
      </c>
      <c r="E416" s="40">
        <f>E417</f>
        <v>0</v>
      </c>
      <c r="F416" s="40">
        <f>F417</f>
        <v>0</v>
      </c>
    </row>
    <row r="417" spans="1:6" ht="42.75" hidden="1" customHeight="1" outlineLevel="4" x14ac:dyDescent="0.3">
      <c r="A417" s="22" t="s">
        <v>343</v>
      </c>
      <c r="B417" s="11" t="s">
        <v>344</v>
      </c>
      <c r="C417" s="6" t="s">
        <v>357</v>
      </c>
      <c r="D417" s="11" t="s">
        <v>347</v>
      </c>
      <c r="E417" s="40"/>
      <c r="F417" s="40"/>
    </row>
    <row r="418" spans="1:6" ht="108" hidden="1" outlineLevel="2" x14ac:dyDescent="0.3">
      <c r="A418" s="27" t="s">
        <v>355</v>
      </c>
      <c r="B418" s="11" t="s">
        <v>344</v>
      </c>
      <c r="C418" s="6" t="s">
        <v>358</v>
      </c>
      <c r="D418" s="11"/>
      <c r="E418" s="40">
        <f>E419</f>
        <v>0</v>
      </c>
      <c r="F418" s="40">
        <f>F419</f>
        <v>0</v>
      </c>
    </row>
    <row r="419" spans="1:6" ht="36" hidden="1" outlineLevel="3" x14ac:dyDescent="0.3">
      <c r="A419" s="22" t="s">
        <v>342</v>
      </c>
      <c r="B419" s="11" t="s">
        <v>344</v>
      </c>
      <c r="C419" s="6" t="s">
        <v>358</v>
      </c>
      <c r="D419" s="11" t="s">
        <v>346</v>
      </c>
      <c r="E419" s="40">
        <f>E420</f>
        <v>0</v>
      </c>
      <c r="F419" s="40">
        <f>F420</f>
        <v>0</v>
      </c>
    </row>
    <row r="420" spans="1:6" ht="36" hidden="1" outlineLevel="4" x14ac:dyDescent="0.3">
      <c r="A420" s="22" t="s">
        <v>343</v>
      </c>
      <c r="B420" s="11" t="s">
        <v>344</v>
      </c>
      <c r="C420" s="6" t="s">
        <v>358</v>
      </c>
      <c r="D420" s="11" t="s">
        <v>347</v>
      </c>
      <c r="E420" s="40"/>
      <c r="F420" s="40"/>
    </row>
    <row r="421" spans="1:6" ht="219.75" hidden="1" customHeight="1" outlineLevel="2" collapsed="1" x14ac:dyDescent="0.3">
      <c r="A421" s="22" t="s">
        <v>356</v>
      </c>
      <c r="B421" s="11" t="s">
        <v>344</v>
      </c>
      <c r="C421" s="6" t="s">
        <v>359</v>
      </c>
      <c r="D421" s="11" t="s">
        <v>246</v>
      </c>
      <c r="E421" s="40">
        <f>E422</f>
        <v>0</v>
      </c>
      <c r="F421" s="40">
        <f>F422</f>
        <v>0</v>
      </c>
    </row>
    <row r="422" spans="1:6" ht="24.75" hidden="1" customHeight="1" outlineLevel="3" x14ac:dyDescent="0.3">
      <c r="A422" s="22" t="s">
        <v>342</v>
      </c>
      <c r="B422" s="11" t="s">
        <v>344</v>
      </c>
      <c r="C422" s="6" t="s">
        <v>359</v>
      </c>
      <c r="D422" s="11" t="s">
        <v>346</v>
      </c>
      <c r="E422" s="40">
        <f>E423</f>
        <v>0</v>
      </c>
      <c r="F422" s="40">
        <f>F423</f>
        <v>0</v>
      </c>
    </row>
    <row r="423" spans="1:6" ht="45.75" hidden="1" customHeight="1" outlineLevel="4" x14ac:dyDescent="0.3">
      <c r="A423" s="17" t="s">
        <v>35</v>
      </c>
      <c r="B423" s="11" t="s">
        <v>344</v>
      </c>
      <c r="C423" s="6" t="s">
        <v>359</v>
      </c>
      <c r="D423" s="11" t="s">
        <v>347</v>
      </c>
      <c r="E423" s="40"/>
      <c r="F423" s="40"/>
    </row>
    <row r="424" spans="1:6" ht="72" outlineLevel="4" x14ac:dyDescent="0.3">
      <c r="A424" s="27" t="s">
        <v>171</v>
      </c>
      <c r="B424" s="5" t="s">
        <v>170</v>
      </c>
      <c r="C424" s="5" t="s">
        <v>385</v>
      </c>
      <c r="D424" s="6"/>
      <c r="E424" s="41">
        <f>E425</f>
        <v>116.83394</v>
      </c>
      <c r="F424" s="41">
        <f>F425</f>
        <v>120.37428</v>
      </c>
    </row>
    <row r="425" spans="1:6" ht="54" outlineLevel="4" x14ac:dyDescent="0.3">
      <c r="A425" s="17" t="s">
        <v>95</v>
      </c>
      <c r="B425" s="5" t="s">
        <v>170</v>
      </c>
      <c r="C425" s="5" t="s">
        <v>385</v>
      </c>
      <c r="D425" s="5" t="s">
        <v>110</v>
      </c>
      <c r="E425" s="41">
        <f>E426</f>
        <v>116.83394</v>
      </c>
      <c r="F425" s="41">
        <f>F426</f>
        <v>120.37428</v>
      </c>
    </row>
    <row r="426" spans="1:6" ht="24" customHeight="1" outlineLevel="4" x14ac:dyDescent="0.3">
      <c r="A426" s="17" t="s">
        <v>96</v>
      </c>
      <c r="B426" s="5" t="s">
        <v>170</v>
      </c>
      <c r="C426" s="5" t="s">
        <v>385</v>
      </c>
      <c r="D426" s="5" t="s">
        <v>111</v>
      </c>
      <c r="E426" s="41">
        <v>116.83394</v>
      </c>
      <c r="F426" s="41">
        <v>120.37428</v>
      </c>
    </row>
    <row r="427" spans="1:6" ht="108" hidden="1" outlineLevel="4" x14ac:dyDescent="0.3">
      <c r="A427" s="17" t="s">
        <v>172</v>
      </c>
      <c r="B427" s="5" t="s">
        <v>170</v>
      </c>
      <c r="C427" s="6" t="s">
        <v>173</v>
      </c>
      <c r="D427" s="6"/>
      <c r="E427" s="41">
        <f>E428</f>
        <v>0</v>
      </c>
      <c r="F427" s="41">
        <f>F428</f>
        <v>0</v>
      </c>
    </row>
    <row r="428" spans="1:6" ht="54" hidden="1" outlineLevel="4" x14ac:dyDescent="0.3">
      <c r="A428" s="17" t="s">
        <v>95</v>
      </c>
      <c r="B428" s="5" t="s">
        <v>170</v>
      </c>
      <c r="C428" s="6" t="s">
        <v>173</v>
      </c>
      <c r="D428" s="5" t="s">
        <v>110</v>
      </c>
      <c r="E428" s="41">
        <f>E429</f>
        <v>0</v>
      </c>
      <c r="F428" s="41">
        <f>F429</f>
        <v>0</v>
      </c>
    </row>
    <row r="429" spans="1:6" ht="18" hidden="1" outlineLevel="4" x14ac:dyDescent="0.3">
      <c r="A429" s="17" t="s">
        <v>96</v>
      </c>
      <c r="B429" s="5" t="s">
        <v>170</v>
      </c>
      <c r="C429" s="6" t="s">
        <v>173</v>
      </c>
      <c r="D429" s="5" t="s">
        <v>111</v>
      </c>
      <c r="E429" s="41"/>
      <c r="F429" s="41"/>
    </row>
    <row r="430" spans="1:6" ht="36" hidden="1" outlineLevel="4" x14ac:dyDescent="0.3">
      <c r="A430" s="28" t="s">
        <v>174</v>
      </c>
      <c r="B430" s="6" t="s">
        <v>170</v>
      </c>
      <c r="C430" s="6" t="s">
        <v>360</v>
      </c>
      <c r="D430" s="6"/>
      <c r="E430" s="40">
        <f>E431</f>
        <v>0</v>
      </c>
      <c r="F430" s="40">
        <f>F431</f>
        <v>0</v>
      </c>
    </row>
    <row r="431" spans="1:6" ht="36" hidden="1" outlineLevel="4" x14ac:dyDescent="0.3">
      <c r="A431" s="22" t="s">
        <v>342</v>
      </c>
      <c r="B431" s="6" t="s">
        <v>170</v>
      </c>
      <c r="C431" s="6" t="s">
        <v>360</v>
      </c>
      <c r="D431" s="6" t="s">
        <v>160</v>
      </c>
      <c r="E431" s="40">
        <f>E432</f>
        <v>0</v>
      </c>
      <c r="F431" s="40">
        <f>F432</f>
        <v>0</v>
      </c>
    </row>
    <row r="432" spans="1:6" ht="36" hidden="1" outlineLevel="4" x14ac:dyDescent="0.3">
      <c r="A432" s="22" t="s">
        <v>343</v>
      </c>
      <c r="B432" s="6" t="s">
        <v>170</v>
      </c>
      <c r="C432" s="6" t="s">
        <v>360</v>
      </c>
      <c r="D432" s="6" t="s">
        <v>168</v>
      </c>
      <c r="E432" s="40"/>
      <c r="F432" s="40"/>
    </row>
    <row r="433" spans="1:6" ht="30.75" customHeight="1" outlineLevel="4" x14ac:dyDescent="0.3">
      <c r="A433" s="33" t="s">
        <v>175</v>
      </c>
      <c r="B433" s="13" t="s">
        <v>176</v>
      </c>
      <c r="C433" s="6"/>
      <c r="D433" s="6"/>
      <c r="E433" s="42">
        <f t="shared" ref="E433:F436" si="6">E434</f>
        <v>160</v>
      </c>
      <c r="F433" s="42">
        <f t="shared" si="6"/>
        <v>160</v>
      </c>
    </row>
    <row r="434" spans="1:6" ht="28.5" customHeight="1" outlineLevel="1" x14ac:dyDescent="0.3">
      <c r="A434" s="17" t="s">
        <v>177</v>
      </c>
      <c r="B434" s="5" t="s">
        <v>178</v>
      </c>
      <c r="C434" s="6"/>
      <c r="D434" s="6"/>
      <c r="E434" s="41">
        <f t="shared" si="6"/>
        <v>160</v>
      </c>
      <c r="F434" s="41">
        <f t="shared" si="6"/>
        <v>160</v>
      </c>
    </row>
    <row r="435" spans="1:6" ht="65.25" customHeight="1" outlineLevel="2" x14ac:dyDescent="0.3">
      <c r="A435" s="17" t="s">
        <v>179</v>
      </c>
      <c r="B435" s="5" t="s">
        <v>178</v>
      </c>
      <c r="C435" s="6" t="s">
        <v>361</v>
      </c>
      <c r="D435" s="11"/>
      <c r="E435" s="40">
        <f t="shared" si="6"/>
        <v>160</v>
      </c>
      <c r="F435" s="40">
        <f t="shared" si="6"/>
        <v>160</v>
      </c>
    </row>
    <row r="436" spans="1:6" ht="49.5" customHeight="1" outlineLevel="3" x14ac:dyDescent="0.3">
      <c r="A436" s="17" t="s">
        <v>21</v>
      </c>
      <c r="B436" s="5" t="s">
        <v>178</v>
      </c>
      <c r="C436" s="6" t="s">
        <v>361</v>
      </c>
      <c r="D436" s="11" t="s">
        <v>247</v>
      </c>
      <c r="E436" s="40">
        <f t="shared" si="6"/>
        <v>160</v>
      </c>
      <c r="F436" s="40">
        <f t="shared" si="6"/>
        <v>160</v>
      </c>
    </row>
    <row r="437" spans="1:6" ht="60.75" customHeight="1" outlineLevel="4" x14ac:dyDescent="0.3">
      <c r="A437" s="17" t="s">
        <v>23</v>
      </c>
      <c r="B437" s="5" t="s">
        <v>178</v>
      </c>
      <c r="C437" s="6" t="s">
        <v>361</v>
      </c>
      <c r="D437" s="11" t="s">
        <v>248</v>
      </c>
      <c r="E437" s="40">
        <v>160</v>
      </c>
      <c r="F437" s="40">
        <v>160</v>
      </c>
    </row>
    <row r="438" spans="1:6" ht="29.25" customHeight="1" x14ac:dyDescent="0.3">
      <c r="A438" s="17" t="s">
        <v>180</v>
      </c>
      <c r="B438" s="5" t="s">
        <v>181</v>
      </c>
      <c r="C438" s="6"/>
      <c r="D438" s="6"/>
      <c r="E438" s="41">
        <f t="shared" ref="E438:F441" si="7">E439</f>
        <v>1394.2</v>
      </c>
      <c r="F438" s="41">
        <f t="shared" si="7"/>
        <v>1394.2</v>
      </c>
    </row>
    <row r="439" spans="1:6" ht="30.75" customHeight="1" outlineLevel="1" x14ac:dyDescent="0.3">
      <c r="A439" s="17" t="s">
        <v>182</v>
      </c>
      <c r="B439" s="5" t="s">
        <v>183</v>
      </c>
      <c r="C439" s="6"/>
      <c r="D439" s="6"/>
      <c r="E439" s="41">
        <f t="shared" si="7"/>
        <v>1394.2</v>
      </c>
      <c r="F439" s="41">
        <f t="shared" si="7"/>
        <v>1394.2</v>
      </c>
    </row>
    <row r="440" spans="1:6" ht="45.75" customHeight="1" outlineLevel="2" x14ac:dyDescent="0.3">
      <c r="A440" s="17" t="s">
        <v>184</v>
      </c>
      <c r="B440" s="5" t="s">
        <v>183</v>
      </c>
      <c r="C440" s="6" t="s">
        <v>362</v>
      </c>
      <c r="D440" s="11"/>
      <c r="E440" s="40">
        <f t="shared" si="7"/>
        <v>1394.2</v>
      </c>
      <c r="F440" s="40">
        <f t="shared" si="7"/>
        <v>1394.2</v>
      </c>
    </row>
    <row r="441" spans="1:6" ht="64.5" customHeight="1" outlineLevel="3" x14ac:dyDescent="0.3">
      <c r="A441" s="17" t="s">
        <v>122</v>
      </c>
      <c r="B441" s="5" t="s">
        <v>183</v>
      </c>
      <c r="C441" s="6" t="s">
        <v>362</v>
      </c>
      <c r="D441" s="11" t="s">
        <v>269</v>
      </c>
      <c r="E441" s="40">
        <f t="shared" si="7"/>
        <v>1394.2</v>
      </c>
      <c r="F441" s="40">
        <f t="shared" si="7"/>
        <v>1394.2</v>
      </c>
    </row>
    <row r="442" spans="1:6" ht="30" customHeight="1" outlineLevel="4" x14ac:dyDescent="0.3">
      <c r="A442" s="17" t="s">
        <v>136</v>
      </c>
      <c r="B442" s="5" t="s">
        <v>183</v>
      </c>
      <c r="C442" s="6" t="s">
        <v>362</v>
      </c>
      <c r="D442" s="11" t="s">
        <v>291</v>
      </c>
      <c r="E442" s="40">
        <v>1394.2</v>
      </c>
      <c r="F442" s="40">
        <v>1394.2</v>
      </c>
    </row>
    <row r="443" spans="1:6" ht="44.25" hidden="1" customHeight="1" x14ac:dyDescent="0.3">
      <c r="A443" s="17" t="s">
        <v>185</v>
      </c>
      <c r="B443" s="5" t="s">
        <v>186</v>
      </c>
      <c r="C443" s="6"/>
      <c r="D443" s="6"/>
      <c r="E443" s="41">
        <f t="shared" ref="E443:F446" si="8">E444</f>
        <v>0</v>
      </c>
      <c r="F443" s="41">
        <f t="shared" si="8"/>
        <v>0</v>
      </c>
    </row>
    <row r="444" spans="1:6" ht="41.25" hidden="1" customHeight="1" outlineLevel="1" x14ac:dyDescent="0.3">
      <c r="A444" s="17" t="s">
        <v>187</v>
      </c>
      <c r="B444" s="5" t="s">
        <v>188</v>
      </c>
      <c r="C444" s="6"/>
      <c r="D444" s="6"/>
      <c r="E444" s="41">
        <f t="shared" si="8"/>
        <v>0</v>
      </c>
      <c r="F444" s="41">
        <f t="shared" si="8"/>
        <v>0</v>
      </c>
    </row>
    <row r="445" spans="1:6" ht="23.25" hidden="1" customHeight="1" outlineLevel="2" x14ac:dyDescent="0.3">
      <c r="A445" s="17" t="s">
        <v>189</v>
      </c>
      <c r="B445" s="5" t="s">
        <v>188</v>
      </c>
      <c r="C445" s="5" t="s">
        <v>190</v>
      </c>
      <c r="D445" s="6"/>
      <c r="E445" s="41">
        <f t="shared" si="8"/>
        <v>0</v>
      </c>
      <c r="F445" s="41">
        <f t="shared" si="8"/>
        <v>0</v>
      </c>
    </row>
    <row r="446" spans="1:6" ht="44.25" hidden="1" customHeight="1" outlineLevel="3" x14ac:dyDescent="0.3">
      <c r="A446" s="17" t="s">
        <v>191</v>
      </c>
      <c r="B446" s="5" t="s">
        <v>188</v>
      </c>
      <c r="C446" s="5" t="s">
        <v>190</v>
      </c>
      <c r="D446" s="5" t="s">
        <v>192</v>
      </c>
      <c r="E446" s="41">
        <f t="shared" si="8"/>
        <v>0</v>
      </c>
      <c r="F446" s="41">
        <f t="shared" si="8"/>
        <v>0</v>
      </c>
    </row>
    <row r="447" spans="1:6" ht="27" hidden="1" customHeight="1" outlineLevel="4" x14ac:dyDescent="0.3">
      <c r="A447" s="17" t="s">
        <v>193</v>
      </c>
      <c r="B447" s="5" t="s">
        <v>188</v>
      </c>
      <c r="C447" s="5" t="s">
        <v>190</v>
      </c>
      <c r="D447" s="5" t="s">
        <v>194</v>
      </c>
      <c r="E447" s="41"/>
      <c r="F447" s="41"/>
    </row>
    <row r="448" spans="1:6" ht="64.5" customHeight="1" outlineLevel="4" x14ac:dyDescent="0.3">
      <c r="A448" s="17" t="s">
        <v>195</v>
      </c>
      <c r="B448" s="5" t="s">
        <v>196</v>
      </c>
      <c r="C448" s="6"/>
      <c r="D448" s="6"/>
      <c r="E448" s="41">
        <f>E449+E453</f>
        <v>20683.900000000001</v>
      </c>
      <c r="F448" s="41">
        <f>F449+F453</f>
        <v>20683.900000000001</v>
      </c>
    </row>
    <row r="449" spans="1:7" ht="64.5" customHeight="1" x14ac:dyDescent="0.3">
      <c r="A449" s="17" t="s">
        <v>197</v>
      </c>
      <c r="B449" s="5" t="s">
        <v>198</v>
      </c>
      <c r="C449" s="6"/>
      <c r="D449" s="6"/>
      <c r="E449" s="41">
        <f t="shared" ref="E449:F451" si="9">E450</f>
        <v>20683.900000000001</v>
      </c>
      <c r="F449" s="41">
        <f t="shared" si="9"/>
        <v>20683.900000000001</v>
      </c>
      <c r="G449" s="15"/>
    </row>
    <row r="450" spans="1:7" ht="43.5" customHeight="1" outlineLevel="1" x14ac:dyDescent="0.3">
      <c r="A450" s="22" t="s">
        <v>363</v>
      </c>
      <c r="B450" s="5" t="s">
        <v>198</v>
      </c>
      <c r="C450" s="6" t="s">
        <v>364</v>
      </c>
      <c r="D450" s="11"/>
      <c r="E450" s="40">
        <f t="shared" si="9"/>
        <v>20683.900000000001</v>
      </c>
      <c r="F450" s="40">
        <f t="shared" si="9"/>
        <v>20683.900000000001</v>
      </c>
      <c r="G450" s="15"/>
    </row>
    <row r="451" spans="1:7" ht="33" customHeight="1" outlineLevel="2" x14ac:dyDescent="0.3">
      <c r="A451" s="17" t="s">
        <v>78</v>
      </c>
      <c r="B451" s="5" t="s">
        <v>198</v>
      </c>
      <c r="C451" s="6" t="s">
        <v>364</v>
      </c>
      <c r="D451" s="11" t="s">
        <v>255</v>
      </c>
      <c r="E451" s="40">
        <f t="shared" si="9"/>
        <v>20683.900000000001</v>
      </c>
      <c r="F451" s="40">
        <f t="shared" si="9"/>
        <v>20683.900000000001</v>
      </c>
      <c r="G451" s="15"/>
    </row>
    <row r="452" spans="1:7" ht="23.25" customHeight="1" outlineLevel="3" x14ac:dyDescent="0.3">
      <c r="A452" s="17" t="s">
        <v>199</v>
      </c>
      <c r="B452" s="5">
        <v>1401</v>
      </c>
      <c r="C452" s="6" t="s">
        <v>364</v>
      </c>
      <c r="D452" s="11" t="s">
        <v>365</v>
      </c>
      <c r="E452" s="40">
        <v>20683.900000000001</v>
      </c>
      <c r="F452" s="40">
        <v>20683.900000000001</v>
      </c>
      <c r="G452" s="15"/>
    </row>
    <row r="453" spans="1:7" ht="36.75" hidden="1" customHeight="1" outlineLevel="4" x14ac:dyDescent="0.3">
      <c r="A453" s="17" t="s">
        <v>200</v>
      </c>
      <c r="B453" s="5" t="s">
        <v>201</v>
      </c>
      <c r="C453" s="5"/>
      <c r="D453" s="5"/>
      <c r="E453" s="41">
        <f>E454+E457+E460+E463+E466</f>
        <v>0</v>
      </c>
      <c r="F453" s="41">
        <f>F454+F457+F460+F463+F466</f>
        <v>0</v>
      </c>
      <c r="G453" s="15"/>
    </row>
    <row r="454" spans="1:7" ht="61.5" hidden="1" customHeight="1" outlineLevel="1" x14ac:dyDescent="0.3">
      <c r="A454" s="18" t="s">
        <v>206</v>
      </c>
      <c r="B454" s="5" t="s">
        <v>201</v>
      </c>
      <c r="C454" s="6" t="s">
        <v>207</v>
      </c>
      <c r="D454" s="5"/>
      <c r="E454" s="41">
        <f>E455</f>
        <v>0</v>
      </c>
      <c r="F454" s="41">
        <f>F455</f>
        <v>0</v>
      </c>
      <c r="G454" s="15"/>
    </row>
    <row r="455" spans="1:7" ht="35.25" hidden="1" customHeight="1" outlineLevel="2" x14ac:dyDescent="0.3">
      <c r="A455" s="17" t="s">
        <v>78</v>
      </c>
      <c r="B455" s="5" t="s">
        <v>201</v>
      </c>
      <c r="C455" s="6" t="s">
        <v>207</v>
      </c>
      <c r="D455" s="5">
        <v>500</v>
      </c>
      <c r="E455" s="41">
        <f>E456</f>
        <v>0</v>
      </c>
      <c r="F455" s="41">
        <f>F456</f>
        <v>0</v>
      </c>
      <c r="G455" s="15"/>
    </row>
    <row r="456" spans="1:7" ht="36.75" hidden="1" customHeight="1" outlineLevel="3" x14ac:dyDescent="0.3">
      <c r="A456" s="17" t="s">
        <v>80</v>
      </c>
      <c r="B456" s="5" t="s">
        <v>201</v>
      </c>
      <c r="C456" s="6" t="s">
        <v>207</v>
      </c>
      <c r="D456" s="5">
        <v>540</v>
      </c>
      <c r="E456" s="41"/>
      <c r="F456" s="41"/>
      <c r="G456" s="15"/>
    </row>
    <row r="457" spans="1:7" ht="35.25" hidden="1" customHeight="1" outlineLevel="4" x14ac:dyDescent="0.3">
      <c r="A457" s="17" t="s">
        <v>202</v>
      </c>
      <c r="B457" s="5" t="s">
        <v>201</v>
      </c>
      <c r="C457" s="5" t="s">
        <v>203</v>
      </c>
      <c r="D457" s="5"/>
      <c r="E457" s="41">
        <f>E458</f>
        <v>0</v>
      </c>
      <c r="F457" s="41">
        <f>F458</f>
        <v>0</v>
      </c>
      <c r="G457" s="15"/>
    </row>
    <row r="458" spans="1:7" ht="33" hidden="1" customHeight="1" outlineLevel="4" x14ac:dyDescent="0.3">
      <c r="A458" s="17" t="s">
        <v>78</v>
      </c>
      <c r="B458" s="5" t="s">
        <v>201</v>
      </c>
      <c r="C458" s="5" t="s">
        <v>203</v>
      </c>
      <c r="D458" s="5" t="s">
        <v>79</v>
      </c>
      <c r="E458" s="41">
        <f>E459</f>
        <v>0</v>
      </c>
      <c r="F458" s="41">
        <f>F459</f>
        <v>0</v>
      </c>
      <c r="G458" s="15"/>
    </row>
    <row r="459" spans="1:7" ht="34.5" hidden="1" customHeight="1" outlineLevel="4" x14ac:dyDescent="0.3">
      <c r="A459" s="17" t="s">
        <v>80</v>
      </c>
      <c r="B459" s="5" t="s">
        <v>201</v>
      </c>
      <c r="C459" s="5" t="s">
        <v>203</v>
      </c>
      <c r="D459" s="5" t="s">
        <v>81</v>
      </c>
      <c r="E459" s="41"/>
      <c r="F459" s="41"/>
      <c r="G459" s="15"/>
    </row>
    <row r="460" spans="1:7" ht="72" hidden="1" outlineLevel="4" x14ac:dyDescent="0.3">
      <c r="A460" s="17" t="s">
        <v>204</v>
      </c>
      <c r="B460" s="5" t="s">
        <v>201</v>
      </c>
      <c r="C460" s="6" t="s">
        <v>366</v>
      </c>
      <c r="D460" s="11"/>
      <c r="E460" s="40">
        <f>E461</f>
        <v>0</v>
      </c>
      <c r="F460" s="40">
        <f>F461</f>
        <v>0</v>
      </c>
      <c r="G460" s="15"/>
    </row>
    <row r="461" spans="1:7" ht="18" hidden="1" outlineLevel="4" x14ac:dyDescent="0.3">
      <c r="A461" s="17" t="s">
        <v>78</v>
      </c>
      <c r="B461" s="5" t="s">
        <v>201</v>
      </c>
      <c r="C461" s="6" t="s">
        <v>366</v>
      </c>
      <c r="D461" s="11" t="s">
        <v>255</v>
      </c>
      <c r="E461" s="40">
        <f>E462</f>
        <v>0</v>
      </c>
      <c r="F461" s="40">
        <f>F462</f>
        <v>0</v>
      </c>
      <c r="G461" s="15"/>
    </row>
    <row r="462" spans="1:7" ht="18" hidden="1" customHeight="1" x14ac:dyDescent="0.3">
      <c r="A462" s="17" t="s">
        <v>80</v>
      </c>
      <c r="B462" s="5" t="s">
        <v>201</v>
      </c>
      <c r="C462" s="6" t="s">
        <v>366</v>
      </c>
      <c r="D462" s="11" t="s">
        <v>256</v>
      </c>
      <c r="E462" s="40"/>
      <c r="F462" s="40"/>
      <c r="G462" s="15"/>
    </row>
    <row r="463" spans="1:7" ht="72" hidden="1" customHeight="1" x14ac:dyDescent="0.3">
      <c r="A463" s="17" t="s">
        <v>205</v>
      </c>
      <c r="B463" s="5" t="s">
        <v>201</v>
      </c>
      <c r="C463" s="6" t="s">
        <v>367</v>
      </c>
      <c r="D463" s="11" t="s">
        <v>246</v>
      </c>
      <c r="E463" s="40">
        <f>E464</f>
        <v>0</v>
      </c>
      <c r="F463" s="40">
        <f>F464</f>
        <v>0</v>
      </c>
      <c r="G463" s="15"/>
    </row>
    <row r="464" spans="1:7" ht="38.25" hidden="1" customHeight="1" x14ac:dyDescent="0.3">
      <c r="A464" s="17" t="s">
        <v>78</v>
      </c>
      <c r="B464" s="5" t="s">
        <v>201</v>
      </c>
      <c r="C464" s="6" t="s">
        <v>367</v>
      </c>
      <c r="D464" s="11" t="s">
        <v>255</v>
      </c>
      <c r="E464" s="40">
        <f>E465</f>
        <v>0</v>
      </c>
      <c r="F464" s="40">
        <f>F465</f>
        <v>0</v>
      </c>
      <c r="G464" s="15"/>
    </row>
    <row r="465" spans="1:7" ht="37.5" hidden="1" customHeight="1" x14ac:dyDescent="0.3">
      <c r="A465" s="17" t="s">
        <v>80</v>
      </c>
      <c r="B465" s="5" t="s">
        <v>201</v>
      </c>
      <c r="C465" s="6" t="s">
        <v>367</v>
      </c>
      <c r="D465" s="11" t="s">
        <v>256</v>
      </c>
      <c r="E465" s="40"/>
      <c r="F465" s="40"/>
      <c r="G465" s="15"/>
    </row>
    <row r="466" spans="1:7" ht="1.5" hidden="1" customHeight="1" x14ac:dyDescent="0.3">
      <c r="A466" s="17" t="s">
        <v>206</v>
      </c>
      <c r="B466" s="5">
        <v>1403</v>
      </c>
      <c r="C466" s="6" t="s">
        <v>207</v>
      </c>
      <c r="D466" s="5"/>
      <c r="E466" s="43">
        <f>E467</f>
        <v>0</v>
      </c>
      <c r="F466" s="43">
        <f>F467</f>
        <v>0</v>
      </c>
      <c r="G466" s="15"/>
    </row>
    <row r="467" spans="1:7" ht="33.75" hidden="1" customHeight="1" x14ac:dyDescent="0.3">
      <c r="A467" s="17" t="s">
        <v>78</v>
      </c>
      <c r="B467" s="5">
        <v>1403</v>
      </c>
      <c r="C467" s="6" t="s">
        <v>207</v>
      </c>
      <c r="D467" s="5">
        <v>500</v>
      </c>
      <c r="E467" s="43">
        <f>E468</f>
        <v>0</v>
      </c>
      <c r="F467" s="43">
        <f>F468</f>
        <v>0</v>
      </c>
      <c r="G467" s="15"/>
    </row>
    <row r="468" spans="1:7" ht="36.75" hidden="1" customHeight="1" x14ac:dyDescent="0.3">
      <c r="A468" s="17" t="s">
        <v>80</v>
      </c>
      <c r="B468" s="5">
        <v>1403</v>
      </c>
      <c r="C468" s="6" t="s">
        <v>207</v>
      </c>
      <c r="D468" s="5">
        <v>540</v>
      </c>
      <c r="E468" s="43"/>
      <c r="F468" s="43"/>
      <c r="G468" s="15"/>
    </row>
    <row r="469" spans="1:7" ht="25.5" customHeight="1" x14ac:dyDescent="0.3">
      <c r="A469" s="34" t="s">
        <v>208</v>
      </c>
      <c r="B469" s="39"/>
      <c r="C469" s="39"/>
      <c r="D469" s="39"/>
      <c r="E469" s="47">
        <f>E14+E142+E161+E189+E233+E355+E396+E434+E438+E443+E448+E224</f>
        <v>1112975.3717299998</v>
      </c>
      <c r="F469" s="47">
        <f>F14+F142+F161+F189+F233+F355+F396+F434+F438+F443+F448+F224</f>
        <v>1135375.4379499997</v>
      </c>
    </row>
  </sheetData>
  <mergeCells count="15">
    <mergeCell ref="A8:G8"/>
    <mergeCell ref="A9:F9"/>
    <mergeCell ref="A10:F10"/>
    <mergeCell ref="A11:A12"/>
    <mergeCell ref="B11:B12"/>
    <mergeCell ref="C11:C12"/>
    <mergeCell ref="D11:D12"/>
    <mergeCell ref="F11:F12"/>
    <mergeCell ref="E11:E12"/>
    <mergeCell ref="A6:F6"/>
    <mergeCell ref="B1:F1"/>
    <mergeCell ref="A2:F2"/>
    <mergeCell ref="A3:F3"/>
    <mergeCell ref="A4:F4"/>
    <mergeCell ref="A5:F5"/>
  </mergeCells>
  <pageMargins left="0.59055118110236227" right="0.59055118110236227" top="0.59055118110236227" bottom="0.31496062992125984" header="0.51181102362204722" footer="0.39370078740157483"/>
  <pageSetup paperSize="9" scale="68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без учета счетов бюджета</vt:lpstr>
      <vt:lpstr>'без учета счетов бюджета'!_xlnm_Print_Area</vt:lpstr>
      <vt:lpstr>'без учета счетов бюджета'!_xlnm_Print_Area_0</vt:lpstr>
      <vt:lpstr>'без учета счетов бюджета'!_xlnm_Print_Titles</vt:lpstr>
      <vt:lpstr>'без учета счетов бюджета'!_xlnm_Print_Titles_0</vt:lpstr>
      <vt:lpstr>'без учета счетов бюджета'!Excel_BuiltIn_Print_Area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2023-12-22T10:14:30Z</cp:lastPrinted>
  <dcterms:modified xsi:type="dcterms:W3CDTF">2024-07-17T08:33:17Z</dcterms:modified>
</cp:coreProperties>
</file>