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3" sheetId="1" r:id="rId1"/>
    <sheet name="табл. 4" sheetId="2" r:id="rId2"/>
    <sheet name="табл.5" sheetId="3" r:id="rId3"/>
  </sheets>
  <definedNames>
    <definedName name="sub_162" localSheetId="0">'табл. 3'!$A$107</definedName>
    <definedName name="sub_171" localSheetId="1">'табл. 4'!$A$52</definedName>
    <definedName name="_xlnm.Print_Area" localSheetId="2">'табл.5'!$A$1:$K$27</definedName>
  </definedNames>
  <calcPr fullCalcOnLoad="1"/>
</workbook>
</file>

<file path=xl/sharedStrings.xml><?xml version="1.0" encoding="utf-8"?>
<sst xmlns="http://schemas.openxmlformats.org/spreadsheetml/2006/main" count="321" uniqueCount="246">
  <si>
    <t>Ресурсное обеспечение реализации муниципальной программы за счет средств бюджета</t>
  </si>
  <si>
    <t>Статус</t>
  </si>
  <si>
    <t>Наименование муниципальной программы, подпрограммы, основное мероприятие</t>
  </si>
  <si>
    <t>Ответственный исполнитель, соисполнители</t>
  </si>
  <si>
    <t>МУНИЦИПАЛЬНАЯ ПРОГРАММА</t>
  </si>
  <si>
    <t>Подпрограмма № 1</t>
  </si>
  <si>
    <t>Подпрограмма № 2</t>
  </si>
  <si>
    <t>Библиотека и время: новые реалии на 2019-2023 годы</t>
  </si>
  <si>
    <t>МБУК «Звениговская МБ»</t>
  </si>
  <si>
    <t>Подпрограмма № 3</t>
  </si>
  <si>
    <t>Основное мероприятие:</t>
  </si>
  <si>
    <t>Поддержка и развитие музейного дела.</t>
  </si>
  <si>
    <t>МБУК «Звениговский районный краеведческий музей»</t>
  </si>
  <si>
    <t>Подпрограмма № 4</t>
  </si>
  <si>
    <t>Подпрограмма № 5</t>
  </si>
  <si>
    <t>Обеспечение доступности  художественного образования</t>
  </si>
  <si>
    <t>Подпрограмма  № 6</t>
  </si>
  <si>
    <t>Модернизация и техническое оснащение муниципальных учреждений культуры</t>
  </si>
  <si>
    <t>Улучшение и модернизация материально-технической базы домов культуры.</t>
  </si>
  <si>
    <t>Подпрограмма № 7</t>
  </si>
  <si>
    <t>Развитие средств массовой информации</t>
  </si>
  <si>
    <t>Развитие средств массовой информации.</t>
  </si>
  <si>
    <t>Редакция газеты «Звениговская неделя»</t>
  </si>
  <si>
    <t>Основное мероприятие</t>
  </si>
  <si>
    <t>Обеспечение эффективного функционирования учреждений культуры</t>
  </si>
  <si>
    <t>* Под обеспечением реализации муниципальной программы понимается деятельность, не направленная на реализацию ведомственных целевых программ, основных мероприятий подпрограмм.</t>
  </si>
  <si>
    <t>Прогнозная оценка расходов на реализацию целей муниципальной программы</t>
  </si>
  <si>
    <t>Наименование муниципальной программы, подпрограммы, ведомственной целевой программы, основного мероприятия</t>
  </si>
  <si>
    <t>Источники ресурсного обеспечения</t>
  </si>
  <si>
    <t>всего</t>
  </si>
  <si>
    <t xml:space="preserve">Федеральный бюджет </t>
  </si>
  <si>
    <t>Республиканский бюджет Республики Марий Эл*</t>
  </si>
  <si>
    <t>внебюджетные источники*</t>
  </si>
  <si>
    <t>Подпрограмма №1</t>
  </si>
  <si>
    <t>Федеральный бюджет</t>
  </si>
  <si>
    <t xml:space="preserve">Всего </t>
  </si>
  <si>
    <t>Федеральный бюджет*</t>
  </si>
  <si>
    <t>Федеральный бюджет *</t>
  </si>
  <si>
    <t>Всего</t>
  </si>
  <si>
    <t xml:space="preserve"> Подпрограмма № 5</t>
  </si>
  <si>
    <t>Подпрограмма № 6</t>
  </si>
  <si>
    <t xml:space="preserve">Модернизация и техническое оснащение муниципальных учреждений культуры </t>
  </si>
  <si>
    <t>Федеральный  бюджет*</t>
  </si>
  <si>
    <t>Организационное обеспечения деятельности учреждений культуры</t>
  </si>
  <si>
    <t xml:space="preserve">* При условии выделения средств. </t>
  </si>
  <si>
    <t>План реализации муниципальной программы</t>
  </si>
  <si>
    <t>Михайлова О.Н – заместитель главы администрации Звениговского муниципального района</t>
  </si>
  <si>
    <t>Увеличение всех цифровых показателей муниципальных заданий</t>
  </si>
  <si>
    <t>Отмахова Т.П. Кудрявцева Г.Р. –директор МБУК Звениговский РЦДиК «МЕЧТА», МБУК «Звениговский ДНУ»</t>
  </si>
  <si>
    <t>количество культурно-досуговых мероприятий на одно клубное учреждение – от 300 до 350 единиц, по количеству посетителей на одном мероприятии – от  75 до 90 человек;</t>
  </si>
  <si>
    <t xml:space="preserve"> количество коллективов народного творчества на каждое клубное учреждение возрастет от 8 до 10 единиц,</t>
  </si>
  <si>
    <t>количество любительских объединений и клубов по интересам от 6 до 8 единиц, участников в них – от 25 до 30 человек;</t>
  </si>
  <si>
    <t>Подпрограмма №2</t>
  </si>
  <si>
    <t xml:space="preserve"> Библиотека и время: новые реалии на 2019-2023 годы</t>
  </si>
  <si>
    <t>Прибылова И.В-директор МБУК «Звениговская МБ»</t>
  </si>
  <si>
    <t>увеличение количества документов,                                    выданных из фондов библиотек,                                     до 520 тыс. единиц;</t>
  </si>
  <si>
    <t>увеличение количества                                     посещений до                                210,0 тыс.;</t>
  </si>
  <si>
    <t>Музурова В.А-директор МБУК «Звениговский районный краеведческий музей»</t>
  </si>
  <si>
    <t>количество предметов музейного фонда, переведенных в электронный вид, составит 3791 ед.;</t>
  </si>
  <si>
    <t>увеличение количества                                 выставок в муниципальных музеях до 43 единиц; увеличение количества посещений муниципальных музеев до 13,0 тыс. человек</t>
  </si>
  <si>
    <t xml:space="preserve">Подпрограмма № 4 </t>
  </si>
  <si>
    <r>
      <t xml:space="preserve">наличие туристических маршрутов в районе, привлечение туристов в район; </t>
    </r>
    <r>
      <rPr>
        <sz val="10"/>
        <color indexed="8"/>
        <rFont val="Times New Roman"/>
        <family val="1"/>
      </rPr>
      <t>информирование населения района, туристов, потенциальных инвесторов</t>
    </r>
  </si>
  <si>
    <t>Акпатрова Н.В.-директор МБУДО «Звениговская  ДШИ»</t>
  </si>
  <si>
    <t>увеличение доли детей,                                обучающихся в учреждениях                                    дополнительного</t>
  </si>
  <si>
    <t>художественного</t>
  </si>
  <si>
    <t>образования, до 0,15 от общего числа учащихся   детей; обеспечение      сохранности контингента детей, обучающихся в           учреждении</t>
  </si>
  <si>
    <t>Подпрограмма №6</t>
  </si>
  <si>
    <t xml:space="preserve">Подпрограмма № 7 </t>
  </si>
  <si>
    <t>Привалова О.Н – главный редактор газеты «Звениговская неделя»</t>
  </si>
  <si>
    <t>Увеличение тиража до 81600 единиц.;</t>
  </si>
  <si>
    <t>Увеличение поступления внебюджетных средств</t>
  </si>
  <si>
    <t xml:space="preserve">Основное мероприятие Организационное  обеспечение деятельности учреждений культуры  </t>
  </si>
  <si>
    <t>Обеспечение реализации муниципальной программы</t>
  </si>
  <si>
    <t>Расходы (тыс.руб) по годам</t>
  </si>
  <si>
    <t>Код бюджетной классификации</t>
  </si>
  <si>
    <t>ОК администрации Звениговского района</t>
  </si>
  <si>
    <t>13,5</t>
  </si>
  <si>
    <t>98,0</t>
  </si>
  <si>
    <t>08010230126220</t>
  </si>
  <si>
    <t>12020270126140</t>
  </si>
  <si>
    <t>Оценка расходов (тыс. руб) по годам</t>
  </si>
  <si>
    <t xml:space="preserve">Муниципальна </t>
  </si>
  <si>
    <t>программа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</si>
  <si>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</si>
  <si>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 (ФИО, должность)</t>
  </si>
  <si>
    <t>Сорк</t>
  </si>
  <si>
    <t xml:space="preserve">начало реализации </t>
  </si>
  <si>
    <t>окончания реализации</t>
  </si>
  <si>
    <t>Ожидаемый непосредственный результат (краткое описание)</t>
  </si>
  <si>
    <t>Код бюджетной классификации и (бюджет МО "Звениговский муниципальный район"</t>
  </si>
  <si>
    <t>Финансирование (тыс. руб)</t>
  </si>
  <si>
    <t xml:space="preserve">                                                                                                                                                                                                   Таблица 5</t>
  </si>
  <si>
    <t xml:space="preserve">                                                                                                                                                                                             Таблица 3</t>
  </si>
  <si>
    <t>Таблица 4</t>
  </si>
  <si>
    <t xml:space="preserve"> </t>
  </si>
  <si>
    <t xml:space="preserve">администрации Звениговского муниципального района Республики Марий Эл   </t>
  </si>
  <si>
    <t>Развитие культурно-досуговой деятельности и народного творчества в   Звениговском муниципальном районе</t>
  </si>
  <si>
    <t>Развитие культуры, искусства и  туризма   в  Звениговском муниципальном  районе  на 2019-2023 гг.</t>
  </si>
  <si>
    <t>Музейное дело и сохранение культурного наследия в  Звениговском муниципальном районе</t>
  </si>
  <si>
    <t>Туризм как фактор приобщения к историко- культурному наследию в  Звениговском мсуниципальном  районе</t>
  </si>
  <si>
    <t>Развитие художественного образования в  Звениговском муниципальном районе</t>
  </si>
  <si>
    <t>Звениговского муниципального района</t>
  </si>
  <si>
    <t>бюджет  Звениговского муниципального района</t>
  </si>
  <si>
    <t>Коптелова А.А. – руководитель ОК администрации Звениговского муниципального района</t>
  </si>
  <si>
    <t>080100000000</t>
  </si>
  <si>
    <t>08010000000000</t>
  </si>
  <si>
    <t>0</t>
  </si>
  <si>
    <t>12020000000000</t>
  </si>
  <si>
    <t xml:space="preserve">  </t>
  </si>
  <si>
    <t>Развитие культурно-досуговой деятельности и народного творчества в   Звениговском районе</t>
  </si>
  <si>
    <t xml:space="preserve"> "Поддержка и развитие культурно-досуговой деятельности"</t>
  </si>
  <si>
    <t>Расходы на обеспечение деятельности культурно-досуговых учреждений</t>
  </si>
  <si>
    <t>95708010210126210611</t>
  </si>
  <si>
    <t>Расходы на обеспечение деятельности иных учреждений культуры</t>
  </si>
  <si>
    <t>95708010210126250611</t>
  </si>
  <si>
    <t>ИТОГО</t>
  </si>
  <si>
    <t>Расходы на обеспечение деятельности библиотек</t>
  </si>
  <si>
    <t>95708010220126230611</t>
  </si>
  <si>
    <t>95708010210170100612</t>
  </si>
  <si>
    <t>957080102201L5190612</t>
  </si>
  <si>
    <t>95708010220170100612</t>
  </si>
  <si>
    <t>Музейное дело и сохранение  культурного наследия в  Звениговском  районе</t>
  </si>
  <si>
    <t>Расходы на обеспечение деятельности музеев</t>
  </si>
  <si>
    <t>95708010230126220611</t>
  </si>
  <si>
    <t>957080102301L5190612</t>
  </si>
  <si>
    <t>Развитие художественного образования в Звенговском  районе</t>
  </si>
  <si>
    <t>Расходы на обеспечение деятельности учреждений по внешкольной работе с детьми</t>
  </si>
  <si>
    <t>95707030250126200611</t>
  </si>
  <si>
    <t>Субсидии на осуществление государственных полномочий по предоставлению мер социальной поддержки по оплате жилищно-коммунальных услуг некоторых категорий граждан</t>
  </si>
  <si>
    <t>95707030250170100612</t>
  </si>
  <si>
    <t>07030000000</t>
  </si>
  <si>
    <t>Обеспечение развития и укрпеления материально-техгической базы домов культуры в населенных пунктах с числом жителей до 50 тысяч человек</t>
  </si>
  <si>
    <t>проведение капитального и текущего ремонта зданий</t>
  </si>
  <si>
    <t>Строительство , реконструкция и капитальный ремонт зданий и сооружений в учреждениях культуры Звениговского района</t>
  </si>
  <si>
    <t>Обеспечение эффективного функционирования учреждений культуры, искусства в сфере туризма</t>
  </si>
  <si>
    <t>95701040280126020121</t>
  </si>
  <si>
    <t>Подпрограмма №1   Развитие культурно-досуговой деятельности и народного творчества в Звениговском  районе</t>
  </si>
  <si>
    <t>Звениговского   района</t>
  </si>
  <si>
    <t>Муниципальная программа Развитие культуры, искусства и  туризма  Звениговского  района  на 2019-2023 гг.</t>
  </si>
  <si>
    <t xml:space="preserve"> Музейное дело и сохранение культурного наследия в Звениговском   районе</t>
  </si>
  <si>
    <t>Туризм как фактор приобщения к историко-культурному наследию Звениговского  района</t>
  </si>
  <si>
    <t xml:space="preserve"> Развитие художественного образования в Звенинговском   районе</t>
  </si>
  <si>
    <t>Развитие культуры, искусства и туризма в   Звениговском  районе Республики Марий Эл на 2019-2023 годы</t>
  </si>
  <si>
    <r>
      <t>Туризм как фактор приобщения к историко-культурному наследию  Звениговского  района</t>
    </r>
    <r>
      <rPr>
        <b/>
        <sz val="10"/>
        <color indexed="8"/>
        <rFont val="Times New Roman"/>
        <family val="1"/>
      </rPr>
      <t xml:space="preserve"> </t>
    </r>
  </si>
  <si>
    <t>МБУК «Звениговский РЦДиК «МЕЧТА»</t>
  </si>
  <si>
    <t xml:space="preserve">          ОК администрации Звениговского муниципального района</t>
  </si>
  <si>
    <t>МБУДО «Звениговская ДШИ»,         МБУДО «Красногорская ДШИ»;          МБУДО «Кужмарская ДШИ»; МБУДО «Кокшамарская ДШИ»; МБУДО «Мочалищенская ДШИ».</t>
  </si>
  <si>
    <t>Расходы на обеспечение деятельности культурно-досуговых учреждений (внебюджетные средства)</t>
  </si>
  <si>
    <t xml:space="preserve"> услуги связи</t>
  </si>
  <si>
    <t xml:space="preserve">  Содержание зданий</t>
  </si>
  <si>
    <t>автострахование траспортных средст</t>
  </si>
  <si>
    <t>Расходы на обеспечение деятельности библиотек (внебюджетные средства)</t>
  </si>
  <si>
    <t xml:space="preserve">  услуги связи</t>
  </si>
  <si>
    <t>Приобретение книг</t>
  </si>
  <si>
    <t>Поддержка и развитие музейного дела (внебюджетные средства)</t>
  </si>
  <si>
    <t>Расходы на обеспечение деятельности учреждений по внешкольной работе с детьми (внебюджетные средства)</t>
  </si>
  <si>
    <t xml:space="preserve">  Фонд оплаты труда</t>
  </si>
  <si>
    <t>услуги связи</t>
  </si>
  <si>
    <t>Приобретение ОС</t>
  </si>
  <si>
    <t>Развитие средств массовой информации (внебюджетные средства)</t>
  </si>
  <si>
    <t xml:space="preserve">Организационное обеспечение деятельности учреждений культуры  расходы на  </t>
  </si>
  <si>
    <t>Текущий ремонт Кужмарский ЦДиК, Красногрский ЦДиК ( ремонт кровли)</t>
  </si>
  <si>
    <t>Основное меропиятие          Региональный проект "Культурная среда"       Поддержка отрасли культуры                                     Приобретение многофункционального передвижного культурного центра (автоклуб)</t>
  </si>
  <si>
    <t>Замена оконных конструкций МБУК "МЕЧТА"</t>
  </si>
  <si>
    <t>Вывоз мусора и содержание зданий в чистоте</t>
  </si>
  <si>
    <t>Организаций и проведение концертной программы "Шупашкар на празднике "Акатуй"</t>
  </si>
  <si>
    <t>Достоверность определения сметной стоимости Шелангерской ЦДиК</t>
  </si>
  <si>
    <t>Приобретение ТМЦ на обслуживание читателей</t>
  </si>
  <si>
    <t xml:space="preserve">  Содержание зданий тех обслуживание учреждений библиотек</t>
  </si>
  <si>
    <t xml:space="preserve"> Мероприятия по формированию и продвижению туристического продукта в  Звениговском  районе (внебюджетные средства)</t>
  </si>
  <si>
    <t xml:space="preserve">  Услуги связи</t>
  </si>
  <si>
    <t>Транспортные</t>
  </si>
  <si>
    <t>на содержание здания (по условиям техники безопасности и по протвопожарным условиям)</t>
  </si>
  <si>
    <t>Государственная экспертиза документации дома культуры на 200 мест п. Шелангер</t>
  </si>
  <si>
    <t>Ремонт кровли дома культуры с. Кокшайск</t>
  </si>
  <si>
    <t xml:space="preserve">  в т ч   Фонд оплаты труда</t>
  </si>
  <si>
    <t>Субсиди бюджетам муниципальных районов на поддержку отрасли культуры (приобретения книг)</t>
  </si>
  <si>
    <t xml:space="preserve">Субсиди бюджетам муниципальных районов на поддержку отрасли культуры </t>
  </si>
  <si>
    <t>Работа по монтажу дренчерной установки пожаротушения в МБУК "Звениговский районный Центр досуга и культуры МУЧТА"</t>
  </si>
  <si>
    <t xml:space="preserve">коммунальные услуги </t>
  </si>
  <si>
    <t>Проверка соответствия и тех. Обслуживание автоматической системы пожаротушения по учреждениям культуры</t>
  </si>
  <si>
    <t>Совершенствование библиотечной системы</t>
  </si>
  <si>
    <t xml:space="preserve">Текущий ремонт здания по адресу ул. Советская д. 41 от спонсорской помощи  </t>
  </si>
  <si>
    <t>тех. Обслуживание здания по пожарной безопаснсти и по техники безопасности</t>
  </si>
  <si>
    <t>транспортные расходы (перевозка учеников на различные конкурсы и мероприятия)</t>
  </si>
  <si>
    <t>Приобретение ТМЦ (по требованиям санепидстанций)</t>
  </si>
  <si>
    <t xml:space="preserve"> в. т. ч  Ремонтная работа пожарной сигнализации в здании музея по адресу ул. Советская д. 41</t>
  </si>
  <si>
    <t>Приобретение оборудования на проведение мероприятий по учреждениям культуры района (всепогодная аккустическая система)</t>
  </si>
  <si>
    <t xml:space="preserve">Приобретение ТМЦ на проведение мероприятий по учреждениям культуры района </t>
  </si>
  <si>
    <t>95701139990026110244</t>
  </si>
  <si>
    <t>Проведение мероприятияк юбилею 95 летию района</t>
  </si>
  <si>
    <t>21243,7</t>
  </si>
  <si>
    <t>69,2</t>
  </si>
  <si>
    <t>18054,1</t>
  </si>
  <si>
    <t>52,0</t>
  </si>
  <si>
    <t>70</t>
  </si>
  <si>
    <t>Приобретение музыкального оборудования для проведения мероприятий по учреждениям культуры:   Красноярский ЦДиК, Суслонгерский ЦДиК, Мари-Луговая СК, Кукшенерский ДК, Шимшургинский ЦДиК, Кужмарский ЦДиК, Нуктужский СДК, Шелангерский ЦДиК,     Ташнурский СДК</t>
  </si>
  <si>
    <t>Текущий ремонт Поян-Солинского СДК, Исменецкий ЦДиК ( фойе и коридор на 1 этаже)</t>
  </si>
  <si>
    <t>Текущий ремонт    Мочалищенский ДК (замена окон и ремонт  зрительного зала)</t>
  </si>
  <si>
    <t>капитальный ремонт МБУДО "Красногрская детская школа искусств"</t>
  </si>
  <si>
    <t>капитальный ремонт МБУДО "Звениговская  детская школа искусств"</t>
  </si>
  <si>
    <t>9,4</t>
  </si>
  <si>
    <t>услуги по програмно-техническим и информационному содержанию сайта</t>
  </si>
  <si>
    <t>7,4</t>
  </si>
  <si>
    <t>повышение квалификации</t>
  </si>
  <si>
    <t>13,4</t>
  </si>
  <si>
    <t>80,3</t>
  </si>
  <si>
    <t>54,2</t>
  </si>
  <si>
    <t>164,9</t>
  </si>
  <si>
    <t>текущий ремонт помещения по адресу ул. Советская д.41</t>
  </si>
  <si>
    <t>Подключение к сайту модуля "Согласие"</t>
  </si>
  <si>
    <t>приобретение основных средств</t>
  </si>
  <si>
    <t>приобретение товароматериальных ценностей</t>
  </si>
  <si>
    <t>программное обеспечение</t>
  </si>
  <si>
    <t>за подключение к сайту модуля "Согласие"</t>
  </si>
  <si>
    <t>медосмортп по требованиям СЭС</t>
  </si>
  <si>
    <t>транспортные услуги</t>
  </si>
  <si>
    <t>абонеметное обслуживание програм</t>
  </si>
  <si>
    <t>09570801025124110612</t>
  </si>
  <si>
    <t>0703026А155190612</t>
  </si>
  <si>
    <t xml:space="preserve">     0703026А155197612</t>
  </si>
  <si>
    <t>95708010260127120612</t>
  </si>
  <si>
    <t>957080102601L4670612</t>
  </si>
  <si>
    <t>9570801026А155190612</t>
  </si>
  <si>
    <t>95708040280126330000</t>
  </si>
  <si>
    <t>19040,6</t>
  </si>
  <si>
    <t>в т ч  Работа по монтажу дренчерной установки сцен зрительного зала, крыш   МБУК "Звениговский районный Центр досуга и культуры "МЕЧТА"</t>
  </si>
  <si>
    <t>приобретение газового котла</t>
  </si>
  <si>
    <t>установка теплового счетчика</t>
  </si>
  <si>
    <t>изготовление ПСД для капитального  ремонта Красногрской ЦДиК</t>
  </si>
  <si>
    <t>капитальный ремонт здания музея по адресу г. Звенигово ул. Советскаяд.  41</t>
  </si>
  <si>
    <t>капитальный ремонт МБУК "Звениговская межпоселенческая библиотека"</t>
  </si>
  <si>
    <t>разработка ПСД для капитального ремонта МБУДО "Красногрская детская школа искусств" и МБУДО "Звениговская детская школа искусств"</t>
  </si>
  <si>
    <t>16639,4</t>
  </si>
  <si>
    <t>создание модельных муниципальных библиотек за счет средств резервного фонда Правительства Российской Федерации</t>
  </si>
  <si>
    <t>72,5</t>
  </si>
  <si>
    <t>106</t>
  </si>
  <si>
    <t>192,0</t>
  </si>
  <si>
    <t>текущий ремонт клубных учреждений по решению Правительства РМЭ</t>
  </si>
  <si>
    <t>МБУК «Звениговский РЦДиК «МЕЧТА», МБУК «Звениговский районный краеведческий музей»,  МБУК "Дом народных умельцев"МБУК «Звениговская МБ», МБУДО детские школы искусств</t>
  </si>
  <si>
    <t>Увеличение количества  отремонтированных домов культуры , библиотек и детских музыкальных школ икусств , дом народных умельцев</t>
  </si>
  <si>
    <t>Отмахова Т.П – директор МБУК «Звениговский РЦДиК «МЕЧТА», МБУК "дом народных умельцев", МБУК "Звениговский районный краеведческий музей", МБУК "Звениговская межпоселенческая библиотека", МБУДО школы исскуст Звениговского района</t>
  </si>
  <si>
    <t>149,3</t>
  </si>
  <si>
    <t xml:space="preserve">Приложение №1 к постановлению от    07 октября   2021 г.  №724 </t>
  </si>
  <si>
    <t>Приложение №2 к постановлению от  07 октября   2021 г.  № 724</t>
  </si>
  <si>
    <t>Приложение № 3 к постановлению от 07 октября  2021 г. №724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</si>
</sst>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color indexed="1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192" fontId="4" fillId="0" borderId="13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vertical="center" wrapText="1"/>
    </xf>
    <xf numFmtId="192" fontId="4" fillId="0" borderId="13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92" fontId="4" fillId="0" borderId="19" xfId="0" applyNumberFormat="1" applyFont="1" applyBorder="1" applyAlignment="1">
      <alignment horizontal="center" vertical="center" wrapText="1"/>
    </xf>
    <xf numFmtId="192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92" fontId="10" fillId="0" borderId="10" xfId="0" applyNumberFormat="1" applyFont="1" applyBorder="1" applyAlignment="1">
      <alignment vertical="center" wrapText="1"/>
    </xf>
    <xf numFmtId="192" fontId="10" fillId="0" borderId="16" xfId="0" applyNumberFormat="1" applyFont="1" applyBorder="1" applyAlignment="1">
      <alignment vertical="center" wrapText="1"/>
    </xf>
    <xf numFmtId="192" fontId="10" fillId="0" borderId="13" xfId="0" applyNumberFormat="1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2" fontId="10" fillId="0" borderId="1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92" fontId="4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192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 wrapText="1"/>
    </xf>
    <xf numFmtId="192" fontId="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92" fontId="4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92" fontId="4" fillId="0" borderId="24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vertical="center" wrapText="1"/>
    </xf>
    <xf numFmtId="192" fontId="4" fillId="34" borderId="2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192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192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192" fontId="4" fillId="35" borderId="23" xfId="0" applyNumberFormat="1" applyFont="1" applyFill="1" applyBorder="1" applyAlignment="1">
      <alignment horizontal="center" vertical="center" wrapText="1"/>
    </xf>
    <xf numFmtId="192" fontId="4" fillId="36" borderId="23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vertical="center" wrapText="1"/>
    </xf>
    <xf numFmtId="2" fontId="5" fillId="35" borderId="23" xfId="0" applyNumberFormat="1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0" fillId="35" borderId="23" xfId="0" applyNumberForma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192" fontId="4" fillId="35" borderId="23" xfId="0" applyNumberFormat="1" applyFont="1" applyFill="1" applyBorder="1" applyAlignment="1">
      <alignment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92" fontId="4" fillId="35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192" fontId="4" fillId="35" borderId="12" xfId="0" applyNumberFormat="1" applyFont="1" applyFill="1" applyBorder="1" applyAlignment="1">
      <alignment horizontal="center" vertical="center" wrapText="1"/>
    </xf>
    <xf numFmtId="192" fontId="4" fillId="35" borderId="15" xfId="0" applyNumberFormat="1" applyFont="1" applyFill="1" applyBorder="1" applyAlignment="1">
      <alignment horizontal="center" vertical="center" wrapText="1"/>
    </xf>
    <xf numFmtId="192" fontId="4" fillId="35" borderId="19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192" fontId="10" fillId="35" borderId="10" xfId="0" applyNumberFormat="1" applyFont="1" applyFill="1" applyBorder="1" applyAlignment="1">
      <alignment vertical="center" wrapText="1"/>
    </xf>
    <xf numFmtId="192" fontId="10" fillId="35" borderId="16" xfId="0" applyNumberFormat="1" applyFont="1" applyFill="1" applyBorder="1" applyAlignment="1">
      <alignment vertical="center" wrapText="1"/>
    </xf>
    <xf numFmtId="192" fontId="4" fillId="35" borderId="10" xfId="0" applyNumberFormat="1" applyFont="1" applyFill="1" applyBorder="1" applyAlignment="1">
      <alignment vertical="center" wrapText="1"/>
    </xf>
    <xf numFmtId="192" fontId="4" fillId="35" borderId="13" xfId="0" applyNumberFormat="1" applyFont="1" applyFill="1" applyBorder="1" applyAlignment="1">
      <alignment vertical="center" wrapText="1"/>
    </xf>
    <xf numFmtId="192" fontId="10" fillId="35" borderId="13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192" fontId="4" fillId="0" borderId="16" xfId="0" applyNumberFormat="1" applyFont="1" applyBorder="1" applyAlignment="1">
      <alignment horizontal="center" vertical="center" wrapText="1"/>
    </xf>
    <xf numFmtId="192" fontId="1" fillId="35" borderId="10" xfId="0" applyNumberFormat="1" applyFont="1" applyFill="1" applyBorder="1" applyAlignment="1">
      <alignment horizontal="center" vertical="center" wrapText="1"/>
    </xf>
    <xf numFmtId="192" fontId="1" fillId="35" borderId="13" xfId="0" applyNumberFormat="1" applyFont="1" applyFill="1" applyBorder="1" applyAlignment="1">
      <alignment horizontal="center" vertical="center" wrapText="1"/>
    </xf>
    <xf numFmtId="192" fontId="4" fillId="35" borderId="10" xfId="0" applyNumberFormat="1" applyFont="1" applyFill="1" applyBorder="1" applyAlignment="1">
      <alignment horizontal="center" vertical="center" wrapText="1"/>
    </xf>
    <xf numFmtId="192" fontId="4" fillId="35" borderId="16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192" fontId="4" fillId="0" borderId="13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view="pageBreakPreview" zoomScale="90" zoomScaleSheetLayoutView="90" zoomScalePageLayoutView="0" workbookViewId="0" topLeftCell="A1">
      <selection activeCell="D1" sqref="D1:I1"/>
    </sheetView>
  </sheetViews>
  <sheetFormatPr defaultColWidth="9.140625" defaultRowHeight="12.75"/>
  <cols>
    <col min="1" max="1" width="22.28125" style="0" customWidth="1"/>
    <col min="2" max="2" width="23.421875" style="0" customWidth="1"/>
    <col min="3" max="3" width="17.8515625" style="0" customWidth="1"/>
    <col min="4" max="4" width="21.7109375" style="0" customWidth="1"/>
    <col min="5" max="5" width="10.00390625" style="0" customWidth="1"/>
    <col min="6" max="6" width="10.421875" style="0" customWidth="1"/>
    <col min="7" max="7" width="9.7109375" style="0" customWidth="1"/>
    <col min="8" max="8" width="10.140625" style="0" customWidth="1"/>
  </cols>
  <sheetData>
    <row r="1" spans="4:9" ht="12.75">
      <c r="D1" s="125" t="s">
        <v>243</v>
      </c>
      <c r="E1" s="125"/>
      <c r="F1" s="125"/>
      <c r="G1" s="125"/>
      <c r="H1" s="125"/>
      <c r="I1" s="125"/>
    </row>
    <row r="2" spans="1:9" ht="15.75">
      <c r="A2" s="126" t="s">
        <v>92</v>
      </c>
      <c r="B2" s="126"/>
      <c r="C2" s="126"/>
      <c r="D2" s="126"/>
      <c r="E2" s="126"/>
      <c r="F2" s="126"/>
      <c r="G2" s="126"/>
      <c r="H2" s="126"/>
      <c r="I2" s="126"/>
    </row>
    <row r="3" ht="15.75">
      <c r="A3" s="1"/>
    </row>
    <row r="4" spans="1:9" ht="15.75">
      <c r="A4" s="127" t="s">
        <v>0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95</v>
      </c>
      <c r="B5" s="128"/>
      <c r="C5" s="128"/>
      <c r="D5" s="128"/>
      <c r="E5" s="128"/>
      <c r="F5" s="128"/>
      <c r="G5" s="128"/>
      <c r="H5" s="128"/>
      <c r="I5" s="128"/>
    </row>
    <row r="6" spans="1:9" ht="26.25" customHeight="1">
      <c r="A6" s="131" t="s">
        <v>1</v>
      </c>
      <c r="B6" s="131" t="s">
        <v>2</v>
      </c>
      <c r="C6" s="131" t="s">
        <v>3</v>
      </c>
      <c r="D6" s="131" t="s">
        <v>74</v>
      </c>
      <c r="E6" s="131" t="s">
        <v>73</v>
      </c>
      <c r="F6" s="131"/>
      <c r="G6" s="131"/>
      <c r="H6" s="131"/>
      <c r="I6" s="131"/>
    </row>
    <row r="7" spans="1:13" ht="48" customHeight="1">
      <c r="A7" s="131"/>
      <c r="B7" s="131"/>
      <c r="C7" s="131"/>
      <c r="D7" s="131"/>
      <c r="E7" s="52">
        <v>2019</v>
      </c>
      <c r="F7" s="52">
        <v>2020</v>
      </c>
      <c r="G7" s="93">
        <v>2021</v>
      </c>
      <c r="H7" s="52">
        <v>2022</v>
      </c>
      <c r="I7" s="52">
        <v>2023</v>
      </c>
      <c r="M7" t="s">
        <v>94</v>
      </c>
    </row>
    <row r="8" spans="1:9" ht="12.75">
      <c r="A8" s="52">
        <v>1</v>
      </c>
      <c r="B8" s="52">
        <v>2</v>
      </c>
      <c r="C8" s="52">
        <v>3</v>
      </c>
      <c r="D8" s="52">
        <v>4</v>
      </c>
      <c r="E8" s="52">
        <v>6</v>
      </c>
      <c r="F8" s="52">
        <v>7</v>
      </c>
      <c r="G8" s="93">
        <v>8</v>
      </c>
      <c r="H8" s="52">
        <v>9</v>
      </c>
      <c r="I8" s="52">
        <v>10</v>
      </c>
    </row>
    <row r="9" spans="1:9" ht="91.5" customHeight="1">
      <c r="A9" s="61" t="s">
        <v>4</v>
      </c>
      <c r="B9" s="52" t="s">
        <v>142</v>
      </c>
      <c r="C9" s="52" t="s">
        <v>75</v>
      </c>
      <c r="D9" s="52"/>
      <c r="E9" s="62">
        <f>E10+E30+E42+E55+E58+E73+E100+E103</f>
        <v>101682.6</v>
      </c>
      <c r="F9" s="62">
        <f>F10+F30+F42+F55+F58+F73+F100+F103</f>
        <v>115637.6</v>
      </c>
      <c r="G9" s="98">
        <f>G10+G30+G42+G56+G58+G73+G100+G103</f>
        <v>116676.49999999999</v>
      </c>
      <c r="H9" s="62">
        <f>H10+H30+H42+H56+H58+H73+H100+H103</f>
        <v>97737</v>
      </c>
      <c r="I9" s="62">
        <f>I10+I30+I42+I56+I58+I73+I100+I103</f>
        <v>103859.79999999999</v>
      </c>
    </row>
    <row r="10" spans="1:9" ht="60" customHeight="1">
      <c r="A10" s="56" t="s">
        <v>5</v>
      </c>
      <c r="B10" s="56" t="s">
        <v>109</v>
      </c>
      <c r="C10" s="56" t="s">
        <v>144</v>
      </c>
      <c r="D10" s="59" t="s">
        <v>115</v>
      </c>
      <c r="E10" s="54">
        <f>E12+E13+E15+E14</f>
        <v>39666.3</v>
      </c>
      <c r="F10" s="54">
        <f>F12+F13+F14+F15</f>
        <v>44338.200000000004</v>
      </c>
      <c r="G10" s="99">
        <f>G12+G13+G14+G15</f>
        <v>39032.299999999996</v>
      </c>
      <c r="H10" s="54">
        <f>H12+H13+H14+H29</f>
        <v>34544.3</v>
      </c>
      <c r="I10" s="54">
        <f>I12+I13+I14+I29</f>
        <v>33547.2</v>
      </c>
    </row>
    <row r="11" spans="1:9" ht="48" customHeight="1">
      <c r="A11" s="52" t="s">
        <v>23</v>
      </c>
      <c r="B11" s="56" t="s">
        <v>110</v>
      </c>
      <c r="C11" s="52"/>
      <c r="D11" s="53"/>
      <c r="E11" s="54"/>
      <c r="F11" s="55"/>
      <c r="G11" s="100"/>
      <c r="H11" s="55"/>
      <c r="I11" s="55"/>
    </row>
    <row r="12" spans="1:9" ht="54" customHeight="1">
      <c r="A12" s="135"/>
      <c r="B12" s="57" t="s">
        <v>111</v>
      </c>
      <c r="C12" s="52"/>
      <c r="D12" s="58" t="s">
        <v>112</v>
      </c>
      <c r="E12" s="54">
        <v>35394.1</v>
      </c>
      <c r="F12" s="54">
        <v>40666.1</v>
      </c>
      <c r="G12" s="99">
        <v>35450.5</v>
      </c>
      <c r="H12" s="54">
        <v>32201.8</v>
      </c>
      <c r="I12" s="54">
        <v>31152.7</v>
      </c>
    </row>
    <row r="13" spans="1:9" ht="45" customHeight="1">
      <c r="A13" s="135"/>
      <c r="B13" s="57" t="s">
        <v>113</v>
      </c>
      <c r="C13" s="52"/>
      <c r="D13" s="59" t="s">
        <v>114</v>
      </c>
      <c r="E13" s="60">
        <v>2094.3</v>
      </c>
      <c r="F13" s="52">
        <v>2458.9</v>
      </c>
      <c r="G13" s="93">
        <v>2278.1</v>
      </c>
      <c r="H13" s="52">
        <v>2194.5</v>
      </c>
      <c r="I13" s="52">
        <v>2194.5</v>
      </c>
    </row>
    <row r="14" spans="1:9" ht="127.5">
      <c r="A14" s="135"/>
      <c r="B14" s="57" t="s">
        <v>128</v>
      </c>
      <c r="C14" s="52"/>
      <c r="D14" s="59" t="s">
        <v>118</v>
      </c>
      <c r="E14" s="60">
        <v>199.4</v>
      </c>
      <c r="F14" s="52">
        <v>179.9</v>
      </c>
      <c r="G14" s="93">
        <v>248.7</v>
      </c>
      <c r="H14" s="52">
        <v>148</v>
      </c>
      <c r="I14" s="52">
        <v>200</v>
      </c>
    </row>
    <row r="15" spans="1:9" ht="55.5" customHeight="1">
      <c r="A15" s="135"/>
      <c r="B15" s="57" t="s">
        <v>147</v>
      </c>
      <c r="C15" s="52"/>
      <c r="D15" s="63" t="s">
        <v>104</v>
      </c>
      <c r="E15" s="64">
        <v>1978.5</v>
      </c>
      <c r="F15" s="93">
        <v>1033.3</v>
      </c>
      <c r="G15" s="93">
        <f>G16+G17+G18+G20+G27+G28+G29</f>
        <v>1055</v>
      </c>
      <c r="H15" s="93">
        <v>0</v>
      </c>
      <c r="I15" s="93">
        <v>0</v>
      </c>
    </row>
    <row r="16" spans="1:9" ht="23.25" customHeight="1">
      <c r="A16" s="135"/>
      <c r="B16" s="67" t="s">
        <v>175</v>
      </c>
      <c r="C16" s="52"/>
      <c r="D16" s="59"/>
      <c r="E16" s="60">
        <v>348.7</v>
      </c>
      <c r="F16" s="52">
        <v>87.3</v>
      </c>
      <c r="G16" s="93">
        <v>130.2</v>
      </c>
      <c r="H16" s="52"/>
      <c r="I16" s="52"/>
    </row>
    <row r="17" spans="1:9" ht="18.75" customHeight="1">
      <c r="A17" s="135"/>
      <c r="B17" s="57" t="s">
        <v>148</v>
      </c>
      <c r="C17" s="52"/>
      <c r="D17" s="59"/>
      <c r="E17" s="64">
        <v>55.4</v>
      </c>
      <c r="F17" s="52">
        <v>69.4</v>
      </c>
      <c r="G17" s="93">
        <v>97</v>
      </c>
      <c r="H17" s="52"/>
      <c r="I17" s="52"/>
    </row>
    <row r="18" spans="1:9" ht="18.75" customHeight="1">
      <c r="A18" s="135"/>
      <c r="B18" s="57" t="s">
        <v>216</v>
      </c>
      <c r="C18" s="52"/>
      <c r="D18" s="59"/>
      <c r="E18" s="64"/>
      <c r="F18" s="52">
        <v>2.2</v>
      </c>
      <c r="G18" s="93">
        <v>3</v>
      </c>
      <c r="H18" s="52"/>
      <c r="I18" s="52"/>
    </row>
    <row r="19" spans="1:9" ht="26.25" customHeight="1">
      <c r="A19" s="135"/>
      <c r="B19" s="67" t="s">
        <v>179</v>
      </c>
      <c r="C19" s="52"/>
      <c r="D19" s="59"/>
      <c r="E19" s="60">
        <v>0.5</v>
      </c>
      <c r="F19" s="52">
        <v>0.5</v>
      </c>
      <c r="G19" s="93"/>
      <c r="H19" s="52"/>
      <c r="I19" s="52"/>
    </row>
    <row r="20" spans="1:9" ht="23.25" customHeight="1">
      <c r="A20" s="135"/>
      <c r="B20" s="67" t="s">
        <v>149</v>
      </c>
      <c r="C20" s="52"/>
      <c r="D20" s="59"/>
      <c r="E20" s="95">
        <v>516.7</v>
      </c>
      <c r="F20" s="52">
        <v>412.4</v>
      </c>
      <c r="G20" s="93">
        <v>377</v>
      </c>
      <c r="H20" s="52"/>
      <c r="I20" s="52"/>
    </row>
    <row r="21" spans="1:9" ht="73.5" customHeight="1">
      <c r="A21" s="135"/>
      <c r="B21" s="67" t="s">
        <v>180</v>
      </c>
      <c r="C21" s="52"/>
      <c r="D21" s="59"/>
      <c r="E21" s="60">
        <v>77.5</v>
      </c>
      <c r="F21" s="52">
        <v>82.8</v>
      </c>
      <c r="G21" s="93">
        <v>80</v>
      </c>
      <c r="H21" s="52"/>
      <c r="I21" s="52"/>
    </row>
    <row r="22" spans="1:9" ht="39" customHeight="1">
      <c r="A22" s="135"/>
      <c r="B22" s="67" t="s">
        <v>164</v>
      </c>
      <c r="C22" s="52"/>
      <c r="D22" s="59"/>
      <c r="E22" s="60">
        <v>371.6</v>
      </c>
      <c r="F22" s="52">
        <v>222.9</v>
      </c>
      <c r="G22" s="93">
        <v>200</v>
      </c>
      <c r="H22" s="52"/>
      <c r="I22" s="52"/>
    </row>
    <row r="23" spans="1:9" ht="55.5" customHeight="1">
      <c r="A23" s="135"/>
      <c r="B23" s="67" t="s">
        <v>165</v>
      </c>
      <c r="C23" s="52"/>
      <c r="D23" s="59"/>
      <c r="E23" s="60">
        <v>10</v>
      </c>
      <c r="F23" s="52">
        <v>77.7</v>
      </c>
      <c r="G23" s="93">
        <v>61</v>
      </c>
      <c r="H23" s="52"/>
      <c r="I23" s="52"/>
    </row>
    <row r="24" spans="1:9" ht="41.25" customHeight="1">
      <c r="A24" s="135"/>
      <c r="B24" s="67" t="s">
        <v>166</v>
      </c>
      <c r="C24" s="52"/>
      <c r="D24" s="59"/>
      <c r="E24" s="60">
        <v>6</v>
      </c>
      <c r="F24" s="52"/>
      <c r="G24" s="93"/>
      <c r="H24" s="52"/>
      <c r="I24" s="52"/>
    </row>
    <row r="25" spans="1:9" ht="41.25" customHeight="1">
      <c r="A25" s="135"/>
      <c r="B25" s="67" t="s">
        <v>217</v>
      </c>
      <c r="C25" s="52"/>
      <c r="D25" s="59"/>
      <c r="E25" s="60"/>
      <c r="F25" s="52">
        <v>29</v>
      </c>
      <c r="G25" s="93">
        <v>36</v>
      </c>
      <c r="H25" s="52"/>
      <c r="I25" s="52"/>
    </row>
    <row r="26" spans="1:9" ht="46.5" customHeight="1">
      <c r="A26" s="135"/>
      <c r="B26" s="67" t="s">
        <v>163</v>
      </c>
      <c r="C26" s="52"/>
      <c r="D26" s="59"/>
      <c r="E26" s="60">
        <v>51.6</v>
      </c>
      <c r="F26" s="52"/>
      <c r="G26" s="93"/>
      <c r="H26" s="52"/>
      <c r="I26" s="52"/>
    </row>
    <row r="27" spans="1:9" ht="25.5">
      <c r="A27" s="135"/>
      <c r="B27" s="67" t="s">
        <v>150</v>
      </c>
      <c r="C27" s="52"/>
      <c r="D27" s="59"/>
      <c r="E27" s="60">
        <v>4.4</v>
      </c>
      <c r="F27" s="52">
        <v>6.7</v>
      </c>
      <c r="G27" s="93">
        <v>6.8</v>
      </c>
      <c r="H27" s="52"/>
      <c r="I27" s="52"/>
    </row>
    <row r="28" spans="1:9" ht="78" customHeight="1">
      <c r="A28" s="135"/>
      <c r="B28" s="67" t="s">
        <v>187</v>
      </c>
      <c r="C28" s="52"/>
      <c r="D28" s="59"/>
      <c r="E28" s="60">
        <v>583.1</v>
      </c>
      <c r="F28" s="52">
        <v>176.3</v>
      </c>
      <c r="G28" s="93">
        <v>165</v>
      </c>
      <c r="H28" s="52"/>
      <c r="I28" s="52"/>
    </row>
    <row r="29" spans="1:16" ht="67.5" customHeight="1">
      <c r="A29" s="135"/>
      <c r="B29" s="57" t="s">
        <v>188</v>
      </c>
      <c r="C29" s="52"/>
      <c r="D29" s="63"/>
      <c r="E29" s="64">
        <v>461.6</v>
      </c>
      <c r="F29" s="65">
        <v>278.5</v>
      </c>
      <c r="G29" s="101">
        <v>276</v>
      </c>
      <c r="H29" s="65"/>
      <c r="I29" s="65"/>
      <c r="P29" t="s">
        <v>94</v>
      </c>
    </row>
    <row r="30" spans="1:9" ht="50.25" customHeight="1">
      <c r="A30" s="77" t="s">
        <v>6</v>
      </c>
      <c r="B30" s="52" t="s">
        <v>7</v>
      </c>
      <c r="C30" s="57" t="s">
        <v>8</v>
      </c>
      <c r="D30" s="59" t="s">
        <v>115</v>
      </c>
      <c r="E30" s="60">
        <f>E32+E33+E34+E35</f>
        <v>18382.300000000003</v>
      </c>
      <c r="F30" s="60">
        <f>F32+F33+F34+F35</f>
        <v>21477.800000000003</v>
      </c>
      <c r="G30" s="94">
        <f>G32+G33+G34+G35</f>
        <v>19479.899999999998</v>
      </c>
      <c r="H30" s="60">
        <f>H32+H33+H34+H35</f>
        <v>16691.4</v>
      </c>
      <c r="I30" s="60">
        <f>I32+I33+I34+I35</f>
        <v>18124.1</v>
      </c>
    </row>
    <row r="31" spans="1:9" ht="42.75" customHeight="1">
      <c r="A31" s="76" t="s">
        <v>23</v>
      </c>
      <c r="B31" s="52" t="s">
        <v>181</v>
      </c>
      <c r="C31" s="57"/>
      <c r="D31" s="59"/>
      <c r="E31" s="60"/>
      <c r="F31" s="59"/>
      <c r="G31" s="96"/>
      <c r="H31" s="59"/>
      <c r="I31" s="74"/>
    </row>
    <row r="32" spans="1:9" ht="30.75" customHeight="1">
      <c r="A32" s="71"/>
      <c r="B32" s="70" t="s">
        <v>116</v>
      </c>
      <c r="C32" s="57"/>
      <c r="D32" s="74" t="s">
        <v>117</v>
      </c>
      <c r="E32" s="75">
        <v>18167.7</v>
      </c>
      <c r="F32" s="74" t="s">
        <v>191</v>
      </c>
      <c r="G32" s="102" t="s">
        <v>225</v>
      </c>
      <c r="H32" s="74" t="s">
        <v>233</v>
      </c>
      <c r="I32" s="59" t="s">
        <v>193</v>
      </c>
    </row>
    <row r="33" spans="1:9" ht="72" customHeight="1">
      <c r="A33" s="71"/>
      <c r="B33" s="52" t="s">
        <v>176</v>
      </c>
      <c r="C33" s="57"/>
      <c r="D33" s="59" t="s">
        <v>119</v>
      </c>
      <c r="E33" s="60" t="s">
        <v>76</v>
      </c>
      <c r="F33" s="59"/>
      <c r="G33" s="96" t="s">
        <v>242</v>
      </c>
      <c r="H33" s="59"/>
      <c r="I33" s="59"/>
    </row>
    <row r="34" spans="1:9" ht="122.25" customHeight="1">
      <c r="A34" s="71"/>
      <c r="B34" s="57" t="s">
        <v>128</v>
      </c>
      <c r="C34" s="57"/>
      <c r="D34" s="59" t="s">
        <v>120</v>
      </c>
      <c r="E34" s="60">
        <v>70.4</v>
      </c>
      <c r="F34" s="59" t="s">
        <v>192</v>
      </c>
      <c r="G34" s="96" t="s">
        <v>77</v>
      </c>
      <c r="H34" s="59" t="s">
        <v>194</v>
      </c>
      <c r="I34" s="59" t="s">
        <v>195</v>
      </c>
    </row>
    <row r="35" spans="1:9" ht="44.25" customHeight="1">
      <c r="A35" s="132"/>
      <c r="B35" s="70" t="s">
        <v>151</v>
      </c>
      <c r="C35" s="73"/>
      <c r="D35" s="59" t="s">
        <v>105</v>
      </c>
      <c r="E35" s="85">
        <v>130.7</v>
      </c>
      <c r="F35" s="96" t="s">
        <v>208</v>
      </c>
      <c r="G35" s="96" t="s">
        <v>237</v>
      </c>
      <c r="H35" s="96" t="s">
        <v>106</v>
      </c>
      <c r="I35" s="96" t="s">
        <v>106</v>
      </c>
    </row>
    <row r="36" spans="1:9" ht="20.25" customHeight="1">
      <c r="A36" s="132"/>
      <c r="B36" s="81" t="s">
        <v>152</v>
      </c>
      <c r="C36" s="73"/>
      <c r="D36" s="59"/>
      <c r="E36" s="60">
        <v>2.3</v>
      </c>
      <c r="F36" s="59" t="s">
        <v>106</v>
      </c>
      <c r="G36" s="96"/>
      <c r="H36" s="59"/>
      <c r="I36" s="59"/>
    </row>
    <row r="37" spans="1:9" ht="39.75" customHeight="1">
      <c r="A37" s="132"/>
      <c r="B37" s="67" t="s">
        <v>168</v>
      </c>
      <c r="C37" s="73"/>
      <c r="D37" s="59"/>
      <c r="E37" s="60">
        <v>16.3</v>
      </c>
      <c r="F37" s="59" t="s">
        <v>201</v>
      </c>
      <c r="G37" s="96" t="s">
        <v>235</v>
      </c>
      <c r="H37" s="59"/>
      <c r="I37" s="59"/>
    </row>
    <row r="38" spans="1:9" ht="39.75" customHeight="1">
      <c r="A38" s="132"/>
      <c r="B38" s="84" t="s">
        <v>202</v>
      </c>
      <c r="C38" s="73"/>
      <c r="D38" s="59"/>
      <c r="E38" s="60"/>
      <c r="F38" s="59" t="s">
        <v>203</v>
      </c>
      <c r="G38" s="96"/>
      <c r="H38" s="59"/>
      <c r="I38" s="59"/>
    </row>
    <row r="39" spans="1:9" ht="39.75" customHeight="1">
      <c r="A39" s="132"/>
      <c r="B39" s="84" t="s">
        <v>204</v>
      </c>
      <c r="C39" s="73"/>
      <c r="D39" s="59"/>
      <c r="E39" s="60"/>
      <c r="F39" s="59" t="s">
        <v>205</v>
      </c>
      <c r="G39" s="96"/>
      <c r="H39" s="59"/>
      <c r="I39" s="59"/>
    </row>
    <row r="40" spans="1:9" ht="20.25" customHeight="1">
      <c r="A40" s="132"/>
      <c r="B40" s="84" t="s">
        <v>153</v>
      </c>
      <c r="C40" s="73"/>
      <c r="D40" s="59"/>
      <c r="E40" s="60">
        <v>38.6</v>
      </c>
      <c r="F40" s="59" t="s">
        <v>206</v>
      </c>
      <c r="G40" s="96" t="s">
        <v>236</v>
      </c>
      <c r="H40" s="59"/>
      <c r="I40" s="59"/>
    </row>
    <row r="41" spans="1:9" ht="38.25" customHeight="1">
      <c r="A41" s="133"/>
      <c r="B41" s="81" t="s">
        <v>167</v>
      </c>
      <c r="C41" s="73"/>
      <c r="D41" s="59"/>
      <c r="E41" s="60">
        <v>73.5</v>
      </c>
      <c r="F41" s="59" t="s">
        <v>207</v>
      </c>
      <c r="G41" s="96" t="s">
        <v>76</v>
      </c>
      <c r="H41" s="59"/>
      <c r="I41" s="59"/>
    </row>
    <row r="42" spans="1:9" ht="76.5" customHeight="1">
      <c r="A42" s="57" t="s">
        <v>9</v>
      </c>
      <c r="B42" s="80" t="s">
        <v>121</v>
      </c>
      <c r="C42" s="57" t="s">
        <v>12</v>
      </c>
      <c r="D42" s="59" t="s">
        <v>115</v>
      </c>
      <c r="E42" s="60">
        <f>E44+E45+E46</f>
        <v>3519</v>
      </c>
      <c r="F42" s="60">
        <f>F44+F45+F46</f>
        <v>3012.3</v>
      </c>
      <c r="G42" s="94">
        <f>G44+G45+G46</f>
        <v>3754.7</v>
      </c>
      <c r="H42" s="60">
        <f>H44+H45+H46</f>
        <v>2662.5</v>
      </c>
      <c r="I42" s="60">
        <f>I44+I45+I46</f>
        <v>2440.5</v>
      </c>
    </row>
    <row r="43" spans="1:9" ht="33" customHeight="1">
      <c r="A43" s="57" t="s">
        <v>23</v>
      </c>
      <c r="B43" s="82" t="s">
        <v>11</v>
      </c>
      <c r="C43" s="72"/>
      <c r="D43" s="78"/>
      <c r="E43" s="79"/>
      <c r="F43" s="69"/>
      <c r="G43" s="103"/>
      <c r="H43" s="69"/>
      <c r="I43" s="69"/>
    </row>
    <row r="44" spans="1:9" ht="29.25" customHeight="1">
      <c r="A44" s="52"/>
      <c r="B44" s="80" t="s">
        <v>122</v>
      </c>
      <c r="C44" s="57"/>
      <c r="D44" s="59" t="s">
        <v>123</v>
      </c>
      <c r="E44" s="60">
        <v>2093</v>
      </c>
      <c r="F44" s="52">
        <v>2583</v>
      </c>
      <c r="G44" s="93">
        <v>3054.7</v>
      </c>
      <c r="H44" s="52">
        <v>2662.5</v>
      </c>
      <c r="I44" s="52">
        <v>2440.5</v>
      </c>
    </row>
    <row r="45" spans="1:9" ht="64.5" customHeight="1">
      <c r="A45" s="57"/>
      <c r="B45" s="81" t="s">
        <v>177</v>
      </c>
      <c r="C45" s="57"/>
      <c r="D45" s="74" t="s">
        <v>124</v>
      </c>
      <c r="E45" s="75">
        <v>109.8</v>
      </c>
      <c r="F45" s="70"/>
      <c r="G45" s="104"/>
      <c r="H45" s="70"/>
      <c r="I45" s="70"/>
    </row>
    <row r="46" spans="1:9" ht="41.25" customHeight="1">
      <c r="A46" s="57"/>
      <c r="B46" s="52" t="s">
        <v>154</v>
      </c>
      <c r="C46" s="57"/>
      <c r="D46" s="59" t="s">
        <v>105</v>
      </c>
      <c r="E46" s="85">
        <v>1316.2</v>
      </c>
      <c r="F46" s="97">
        <v>429.3</v>
      </c>
      <c r="G46" s="97">
        <f>G48+G49+G51+G52</f>
        <v>700</v>
      </c>
      <c r="H46" s="97">
        <v>0</v>
      </c>
      <c r="I46" s="97">
        <v>0</v>
      </c>
    </row>
    <row r="47" spans="1:9" ht="46.5" customHeight="1">
      <c r="A47" s="73"/>
      <c r="B47" s="52" t="s">
        <v>182</v>
      </c>
      <c r="C47" s="57"/>
      <c r="D47" s="59"/>
      <c r="E47" s="60">
        <v>1210</v>
      </c>
      <c r="F47" s="57"/>
      <c r="G47" s="97"/>
      <c r="H47" s="57"/>
      <c r="I47" s="57"/>
    </row>
    <row r="48" spans="1:9" ht="46.5" customHeight="1">
      <c r="A48" s="73"/>
      <c r="B48" s="52" t="s">
        <v>209</v>
      </c>
      <c r="C48" s="57"/>
      <c r="D48" s="59"/>
      <c r="E48" s="60"/>
      <c r="F48" s="57">
        <v>141.9</v>
      </c>
      <c r="G48" s="97">
        <v>448</v>
      </c>
      <c r="H48" s="57"/>
      <c r="I48" s="57"/>
    </row>
    <row r="49" spans="1:9" ht="23.25" customHeight="1">
      <c r="A49" s="73"/>
      <c r="B49" s="52" t="s">
        <v>170</v>
      </c>
      <c r="C49" s="57"/>
      <c r="D49" s="59"/>
      <c r="E49" s="60">
        <v>9</v>
      </c>
      <c r="F49" s="57">
        <v>3.5</v>
      </c>
      <c r="G49" s="97">
        <v>7</v>
      </c>
      <c r="H49" s="57"/>
      <c r="I49" s="57"/>
    </row>
    <row r="50" spans="1:9" ht="23.25" customHeight="1">
      <c r="A50" s="73"/>
      <c r="B50" s="52" t="s">
        <v>171</v>
      </c>
      <c r="C50" s="57"/>
      <c r="D50" s="59"/>
      <c r="E50" s="60">
        <v>6</v>
      </c>
      <c r="F50" s="57"/>
      <c r="G50" s="97"/>
      <c r="H50" s="57"/>
      <c r="I50" s="57"/>
    </row>
    <row r="51" spans="1:9" ht="23.25" customHeight="1">
      <c r="A51" s="73"/>
      <c r="B51" s="52" t="s">
        <v>211</v>
      </c>
      <c r="C51" s="57"/>
      <c r="D51" s="59"/>
      <c r="E51" s="60"/>
      <c r="F51" s="57">
        <v>147.5</v>
      </c>
      <c r="G51" s="97">
        <v>145</v>
      </c>
      <c r="H51" s="57"/>
      <c r="I51" s="57"/>
    </row>
    <row r="52" spans="1:9" ht="23.25" customHeight="1">
      <c r="A52" s="73"/>
      <c r="B52" s="52" t="s">
        <v>212</v>
      </c>
      <c r="C52" s="57"/>
      <c r="D52" s="59"/>
      <c r="E52" s="60"/>
      <c r="F52" s="57">
        <v>131.6</v>
      </c>
      <c r="G52" s="97">
        <v>100</v>
      </c>
      <c r="H52" s="57"/>
      <c r="I52" s="57"/>
    </row>
    <row r="53" spans="1:9" ht="23.25" customHeight="1">
      <c r="A53" s="73"/>
      <c r="B53" s="52" t="s">
        <v>210</v>
      </c>
      <c r="C53" s="57"/>
      <c r="D53" s="59"/>
      <c r="E53" s="60"/>
      <c r="F53" s="57">
        <v>4.8</v>
      </c>
      <c r="G53" s="97"/>
      <c r="H53" s="57"/>
      <c r="I53" s="57"/>
    </row>
    <row r="54" spans="1:9" ht="41.25" customHeight="1">
      <c r="A54" s="73"/>
      <c r="B54" s="52" t="s">
        <v>183</v>
      </c>
      <c r="C54" s="57"/>
      <c r="D54" s="59"/>
      <c r="E54" s="60">
        <v>91.2</v>
      </c>
      <c r="F54" s="57"/>
      <c r="G54" s="97"/>
      <c r="H54" s="57"/>
      <c r="I54" s="57"/>
    </row>
    <row r="55" spans="1:9" ht="20.25" customHeight="1">
      <c r="A55" s="123" t="s">
        <v>13</v>
      </c>
      <c r="B55" s="129" t="s">
        <v>143</v>
      </c>
      <c r="C55" s="123" t="s">
        <v>12</v>
      </c>
      <c r="D55" s="59" t="s">
        <v>115</v>
      </c>
      <c r="E55" s="60">
        <v>700</v>
      </c>
      <c r="F55" s="68">
        <v>490</v>
      </c>
      <c r="G55" s="97"/>
      <c r="H55" s="57"/>
      <c r="I55" s="57"/>
    </row>
    <row r="56" spans="1:9" ht="98.25" customHeight="1">
      <c r="A56" s="124"/>
      <c r="B56" s="130"/>
      <c r="C56" s="124"/>
      <c r="D56" s="59" t="s">
        <v>78</v>
      </c>
      <c r="E56" s="60">
        <v>0</v>
      </c>
      <c r="F56" s="52">
        <v>0</v>
      </c>
      <c r="G56" s="93">
        <v>0</v>
      </c>
      <c r="H56" s="52">
        <v>0</v>
      </c>
      <c r="I56" s="52">
        <v>0</v>
      </c>
    </row>
    <row r="57" spans="1:9" ht="106.5" customHeight="1">
      <c r="A57" s="83" t="s">
        <v>23</v>
      </c>
      <c r="B57" s="66" t="s">
        <v>169</v>
      </c>
      <c r="C57" s="65"/>
      <c r="D57" s="53"/>
      <c r="E57" s="64">
        <v>700</v>
      </c>
      <c r="F57" s="64">
        <v>490</v>
      </c>
      <c r="G57" s="101">
        <v>0</v>
      </c>
      <c r="H57" s="65">
        <v>0</v>
      </c>
      <c r="I57" s="65">
        <v>0</v>
      </c>
    </row>
    <row r="58" spans="1:9" ht="38.25">
      <c r="A58" s="57" t="s">
        <v>14</v>
      </c>
      <c r="B58" s="52" t="s">
        <v>125</v>
      </c>
      <c r="C58" s="57"/>
      <c r="D58" s="59" t="s">
        <v>115</v>
      </c>
      <c r="E58" s="60">
        <f>E60+E61+E62</f>
        <v>16407.5</v>
      </c>
      <c r="F58" s="60">
        <f>F60+F61+F62</f>
        <v>22272.3</v>
      </c>
      <c r="G58" s="94">
        <f>G60+G61+G62</f>
        <v>18577.100000000002</v>
      </c>
      <c r="H58" s="60">
        <f>H60+H61+H62</f>
        <v>17001.1</v>
      </c>
      <c r="I58" s="60">
        <f>I60+I61+I62</f>
        <v>17090.6</v>
      </c>
    </row>
    <row r="59" spans="1:9" ht="53.25" customHeight="1">
      <c r="A59" s="57" t="s">
        <v>23</v>
      </c>
      <c r="B59" s="52" t="s">
        <v>15</v>
      </c>
      <c r="C59" s="52"/>
      <c r="D59" s="59"/>
      <c r="E59" s="60"/>
      <c r="F59" s="52"/>
      <c r="G59" s="94"/>
      <c r="H59" s="60"/>
      <c r="I59" s="60"/>
    </row>
    <row r="60" spans="1:9" ht="52.5" customHeight="1">
      <c r="A60" s="72"/>
      <c r="B60" s="52" t="s">
        <v>126</v>
      </c>
      <c r="C60" s="123" t="s">
        <v>146</v>
      </c>
      <c r="D60" s="59" t="s">
        <v>127</v>
      </c>
      <c r="E60" s="60">
        <v>15574</v>
      </c>
      <c r="F60" s="52">
        <v>21224.4</v>
      </c>
      <c r="G60" s="93">
        <v>17223.8</v>
      </c>
      <c r="H60" s="52">
        <v>16743.1</v>
      </c>
      <c r="I60" s="52">
        <v>16740.6</v>
      </c>
    </row>
    <row r="61" spans="1:9" ht="121.5" customHeight="1">
      <c r="A61" s="72"/>
      <c r="B61" s="57" t="s">
        <v>128</v>
      </c>
      <c r="C61" s="122"/>
      <c r="D61" s="59" t="s">
        <v>129</v>
      </c>
      <c r="E61" s="60">
        <v>393.2</v>
      </c>
      <c r="F61" s="52">
        <v>353.6</v>
      </c>
      <c r="G61" s="94">
        <v>462.4</v>
      </c>
      <c r="H61" s="60">
        <v>258</v>
      </c>
      <c r="I61" s="60">
        <v>350</v>
      </c>
    </row>
    <row r="62" spans="1:9" ht="69" customHeight="1">
      <c r="A62" s="122"/>
      <c r="B62" s="52" t="s">
        <v>155</v>
      </c>
      <c r="C62" s="124"/>
      <c r="D62" s="59" t="s">
        <v>130</v>
      </c>
      <c r="E62" s="85">
        <v>440.3</v>
      </c>
      <c r="F62" s="93">
        <v>694.3</v>
      </c>
      <c r="G62" s="94">
        <f>G63+G64+G66+G71+G72</f>
        <v>890.9</v>
      </c>
      <c r="H62" s="94">
        <v>0</v>
      </c>
      <c r="I62" s="94">
        <v>0</v>
      </c>
    </row>
    <row r="63" spans="1:9" ht="30" customHeight="1">
      <c r="A63" s="122"/>
      <c r="B63" s="52" t="s">
        <v>156</v>
      </c>
      <c r="C63" s="70"/>
      <c r="D63" s="59"/>
      <c r="E63" s="60">
        <v>112.8</v>
      </c>
      <c r="F63" s="52">
        <v>47.7</v>
      </c>
      <c r="G63" s="94">
        <v>135</v>
      </c>
      <c r="H63" s="60"/>
      <c r="I63" s="60"/>
    </row>
    <row r="64" spans="1:9" ht="21" customHeight="1">
      <c r="A64" s="122"/>
      <c r="B64" s="52" t="s">
        <v>157</v>
      </c>
      <c r="C64" s="70"/>
      <c r="D64" s="59"/>
      <c r="E64" s="60">
        <v>31.8</v>
      </c>
      <c r="F64" s="52">
        <v>52</v>
      </c>
      <c r="G64" s="94">
        <v>76</v>
      </c>
      <c r="H64" s="60"/>
      <c r="I64" s="60"/>
    </row>
    <row r="65" spans="1:9" ht="64.5" customHeight="1">
      <c r="A65" s="122"/>
      <c r="B65" s="52" t="s">
        <v>184</v>
      </c>
      <c r="C65" s="70"/>
      <c r="D65" s="59"/>
      <c r="E65" s="60">
        <v>17</v>
      </c>
      <c r="F65" s="52">
        <v>0</v>
      </c>
      <c r="G65" s="94"/>
      <c r="H65" s="60"/>
      <c r="I65" s="60"/>
    </row>
    <row r="66" spans="1:9" ht="63.75" customHeight="1">
      <c r="A66" s="122"/>
      <c r="B66" s="52" t="s">
        <v>172</v>
      </c>
      <c r="C66" s="70"/>
      <c r="D66" s="59"/>
      <c r="E66" s="60">
        <v>211.3</v>
      </c>
      <c r="F66" s="52">
        <v>282.7</v>
      </c>
      <c r="G66" s="94">
        <v>368</v>
      </c>
      <c r="H66" s="60"/>
      <c r="I66" s="60"/>
    </row>
    <row r="67" spans="1:9" ht="26.25" customHeight="1">
      <c r="A67" s="122"/>
      <c r="B67" s="52" t="s">
        <v>204</v>
      </c>
      <c r="C67" s="70"/>
      <c r="D67" s="59"/>
      <c r="E67" s="60"/>
      <c r="F67" s="52">
        <v>11.7</v>
      </c>
      <c r="G67" s="94"/>
      <c r="H67" s="60"/>
      <c r="I67" s="60"/>
    </row>
    <row r="68" spans="1:9" ht="12.75">
      <c r="A68" s="122"/>
      <c r="B68" s="52" t="s">
        <v>213</v>
      </c>
      <c r="C68" s="70"/>
      <c r="D68" s="59"/>
      <c r="E68" s="60"/>
      <c r="F68" s="52">
        <v>10.3</v>
      </c>
      <c r="G68" s="94"/>
      <c r="H68" s="60"/>
      <c r="I68" s="60"/>
    </row>
    <row r="69" spans="1:9" ht="25.5">
      <c r="A69" s="122"/>
      <c r="B69" s="52" t="s">
        <v>215</v>
      </c>
      <c r="C69" s="70"/>
      <c r="D69" s="59"/>
      <c r="E69" s="60"/>
      <c r="F69" s="52">
        <v>74.4</v>
      </c>
      <c r="G69" s="94"/>
      <c r="H69" s="60"/>
      <c r="I69" s="60"/>
    </row>
    <row r="70" spans="1:9" ht="25.5">
      <c r="A70" s="122"/>
      <c r="B70" s="52" t="s">
        <v>214</v>
      </c>
      <c r="C70" s="70"/>
      <c r="D70" s="59"/>
      <c r="E70" s="60"/>
      <c r="F70" s="52">
        <v>9.7</v>
      </c>
      <c r="G70" s="94"/>
      <c r="H70" s="60"/>
      <c r="I70" s="60"/>
    </row>
    <row r="71" spans="1:9" ht="21" customHeight="1">
      <c r="A71" s="122"/>
      <c r="B71" s="52" t="s">
        <v>158</v>
      </c>
      <c r="C71" s="70"/>
      <c r="D71" s="59"/>
      <c r="E71" s="60">
        <v>35.6</v>
      </c>
      <c r="F71" s="52">
        <v>103.7</v>
      </c>
      <c r="G71" s="94">
        <v>123.3</v>
      </c>
      <c r="H71" s="60"/>
      <c r="I71" s="60"/>
    </row>
    <row r="72" spans="1:9" ht="57" customHeight="1">
      <c r="A72" s="122"/>
      <c r="B72" s="52" t="s">
        <v>185</v>
      </c>
      <c r="C72" s="70"/>
      <c r="D72" s="59"/>
      <c r="E72" s="60">
        <v>31.8</v>
      </c>
      <c r="F72" s="52">
        <v>102.1</v>
      </c>
      <c r="G72" s="94">
        <v>188.6</v>
      </c>
      <c r="H72" s="60"/>
      <c r="I72" s="60"/>
    </row>
    <row r="73" spans="1:11" ht="166.5" customHeight="1">
      <c r="A73" s="52" t="s">
        <v>16</v>
      </c>
      <c r="B73" s="66" t="s">
        <v>17</v>
      </c>
      <c r="C73" s="52" t="s">
        <v>239</v>
      </c>
      <c r="D73" s="67" t="s">
        <v>115</v>
      </c>
      <c r="E73" s="68">
        <f>E82+E93+E99+E75</f>
        <v>2778.4</v>
      </c>
      <c r="F73" s="68">
        <f>F82+F93+F99</f>
        <v>2225.1</v>
      </c>
      <c r="G73" s="105">
        <f>G82+G93+G99+G85+G86+G89+G87+G90+G91+G92</f>
        <v>14451.4</v>
      </c>
      <c r="H73" s="68">
        <f>H82+H93+H99+H91</f>
        <v>7716.9</v>
      </c>
      <c r="I73" s="68">
        <f>I82+I93+I99+I76+I77</f>
        <v>13626.6</v>
      </c>
      <c r="K73" t="s">
        <v>94</v>
      </c>
    </row>
    <row r="74" spans="1:9" ht="38.25" customHeight="1">
      <c r="A74" s="83" t="s">
        <v>10</v>
      </c>
      <c r="B74" s="52" t="s">
        <v>18</v>
      </c>
      <c r="C74" s="65"/>
      <c r="D74" s="67"/>
      <c r="E74" s="68"/>
      <c r="F74" s="52"/>
      <c r="G74" s="93"/>
      <c r="H74" s="52"/>
      <c r="I74" s="52"/>
    </row>
    <row r="75" spans="1:9" ht="38.25" customHeight="1">
      <c r="A75" s="136"/>
      <c r="B75" s="123" t="s">
        <v>133</v>
      </c>
      <c r="C75" s="65"/>
      <c r="D75" s="67" t="s">
        <v>218</v>
      </c>
      <c r="E75" s="68">
        <v>523</v>
      </c>
      <c r="F75" s="52"/>
      <c r="G75" s="93"/>
      <c r="H75" s="52"/>
      <c r="I75" s="52"/>
    </row>
    <row r="76" spans="1:9" ht="38.25" customHeight="1">
      <c r="A76" s="137"/>
      <c r="B76" s="122"/>
      <c r="C76" s="65"/>
      <c r="D76" s="59" t="s">
        <v>219</v>
      </c>
      <c r="E76" s="68"/>
      <c r="F76" s="52"/>
      <c r="G76" s="93"/>
      <c r="H76" s="52"/>
      <c r="I76" s="52">
        <v>10336.5</v>
      </c>
    </row>
    <row r="77" spans="1:9" ht="38.25" customHeight="1">
      <c r="A77" s="138"/>
      <c r="B77" s="122"/>
      <c r="C77" s="65"/>
      <c r="D77" s="67" t="s">
        <v>220</v>
      </c>
      <c r="E77" s="68"/>
      <c r="F77" s="52"/>
      <c r="G77" s="93"/>
      <c r="H77" s="52"/>
      <c r="I77" s="52">
        <v>2121.9</v>
      </c>
    </row>
    <row r="78" spans="1:9" ht="70.5" customHeight="1">
      <c r="A78" s="65"/>
      <c r="B78" s="52" t="s">
        <v>186</v>
      </c>
      <c r="C78" s="65"/>
      <c r="D78" s="67"/>
      <c r="E78" s="60">
        <v>201.7</v>
      </c>
      <c r="F78" s="52"/>
      <c r="G78" s="93"/>
      <c r="H78" s="52"/>
      <c r="I78" s="52"/>
    </row>
    <row r="79" spans="1:9" ht="55.5" customHeight="1">
      <c r="A79" s="65"/>
      <c r="B79" s="52" t="s">
        <v>173</v>
      </c>
      <c r="C79" s="65"/>
      <c r="D79" s="67"/>
      <c r="E79" s="60">
        <v>321.3</v>
      </c>
      <c r="F79" s="52"/>
      <c r="G79" s="93"/>
      <c r="H79" s="52"/>
      <c r="I79" s="52"/>
    </row>
    <row r="80" spans="1:9" ht="55.5" customHeight="1">
      <c r="A80" s="65"/>
      <c r="B80" s="52" t="s">
        <v>199</v>
      </c>
      <c r="C80" s="65"/>
      <c r="D80" s="67"/>
      <c r="E80" s="60"/>
      <c r="F80" s="52"/>
      <c r="G80" s="93"/>
      <c r="H80" s="52"/>
      <c r="I80" s="52">
        <v>10336.5</v>
      </c>
    </row>
    <row r="81" spans="1:9" ht="55.5" customHeight="1">
      <c r="A81" s="65"/>
      <c r="B81" s="52" t="s">
        <v>200</v>
      </c>
      <c r="C81" s="65"/>
      <c r="D81" s="67"/>
      <c r="E81" s="60"/>
      <c r="F81" s="52"/>
      <c r="G81" s="93"/>
      <c r="H81" s="52"/>
      <c r="I81" s="52">
        <v>2121.9</v>
      </c>
    </row>
    <row r="82" spans="1:9" ht="41.25" customHeight="1">
      <c r="A82" s="65"/>
      <c r="B82" s="52" t="s">
        <v>132</v>
      </c>
      <c r="C82" s="65"/>
      <c r="D82" s="67" t="s">
        <v>221</v>
      </c>
      <c r="E82" s="85">
        <v>731.7</v>
      </c>
      <c r="F82" s="52">
        <v>650</v>
      </c>
      <c r="G82" s="94">
        <f>G83+G84</f>
        <v>927.5999999999999</v>
      </c>
      <c r="H82" s="52">
        <v>0</v>
      </c>
      <c r="I82" s="52">
        <v>0</v>
      </c>
    </row>
    <row r="83" spans="1:9" ht="84.75" customHeight="1">
      <c r="A83" s="65"/>
      <c r="B83" s="52" t="s">
        <v>226</v>
      </c>
      <c r="C83" s="65"/>
      <c r="D83" s="67"/>
      <c r="E83" s="60">
        <v>712</v>
      </c>
      <c r="F83" s="52">
        <v>650</v>
      </c>
      <c r="G83" s="94">
        <v>765.4</v>
      </c>
      <c r="H83" s="52"/>
      <c r="I83" s="52"/>
    </row>
    <row r="84" spans="1:9" ht="41.25" customHeight="1">
      <c r="A84" s="65"/>
      <c r="B84" s="52" t="s">
        <v>238</v>
      </c>
      <c r="C84" s="65"/>
      <c r="D84" s="67"/>
      <c r="E84" s="60"/>
      <c r="F84" s="52"/>
      <c r="G84" s="94">
        <v>162.2</v>
      </c>
      <c r="H84" s="52"/>
      <c r="I84" s="52"/>
    </row>
    <row r="85" spans="1:9" ht="33.75" customHeight="1">
      <c r="A85" s="65"/>
      <c r="B85" s="52" t="s">
        <v>227</v>
      </c>
      <c r="C85" s="65"/>
      <c r="D85" s="67"/>
      <c r="E85" s="60"/>
      <c r="F85" s="52"/>
      <c r="G85" s="93">
        <v>100</v>
      </c>
      <c r="H85" s="52"/>
      <c r="I85" s="52"/>
    </row>
    <row r="86" spans="1:9" ht="33.75" customHeight="1">
      <c r="A86" s="65"/>
      <c r="B86" s="52" t="s">
        <v>228</v>
      </c>
      <c r="C86" s="65"/>
      <c r="D86" s="67"/>
      <c r="E86" s="60"/>
      <c r="F86" s="52"/>
      <c r="G86" s="93">
        <v>255.3</v>
      </c>
      <c r="H86" s="52"/>
      <c r="I86" s="52"/>
    </row>
    <row r="87" spans="1:9" ht="40.5" customHeight="1">
      <c r="A87" s="65"/>
      <c r="B87" s="52" t="s">
        <v>229</v>
      </c>
      <c r="C87" s="65"/>
      <c r="D87" s="67"/>
      <c r="E87" s="60"/>
      <c r="F87" s="52"/>
      <c r="G87" s="93">
        <v>400</v>
      </c>
      <c r="H87" s="52"/>
      <c r="I87" s="52"/>
    </row>
    <row r="88" spans="1:9" ht="31.5" customHeight="1">
      <c r="A88" s="65"/>
      <c r="B88" s="52" t="s">
        <v>174</v>
      </c>
      <c r="C88" s="65"/>
      <c r="D88" s="67"/>
      <c r="E88" s="60">
        <v>19.7</v>
      </c>
      <c r="F88" s="52"/>
      <c r="G88" s="93"/>
      <c r="H88" s="52"/>
      <c r="I88" s="52"/>
    </row>
    <row r="89" spans="1:9" ht="87" customHeight="1">
      <c r="A89" s="65"/>
      <c r="B89" s="52" t="s">
        <v>232</v>
      </c>
      <c r="C89" s="65"/>
      <c r="D89" s="67"/>
      <c r="E89" s="60"/>
      <c r="F89" s="52"/>
      <c r="G89" s="93">
        <v>496</v>
      </c>
      <c r="H89" s="52"/>
      <c r="I89" s="52"/>
    </row>
    <row r="90" spans="1:9" ht="61.5" customHeight="1">
      <c r="A90" s="65"/>
      <c r="B90" s="52" t="s">
        <v>230</v>
      </c>
      <c r="C90" s="65"/>
      <c r="D90" s="67"/>
      <c r="E90" s="60"/>
      <c r="F90" s="52"/>
      <c r="G90" s="93">
        <v>200</v>
      </c>
      <c r="H90" s="52"/>
      <c r="I90" s="52"/>
    </row>
    <row r="91" spans="1:9" ht="61.5" customHeight="1">
      <c r="A91" s="65"/>
      <c r="B91" s="52" t="s">
        <v>231</v>
      </c>
      <c r="C91" s="65"/>
      <c r="D91" s="67"/>
      <c r="E91" s="60"/>
      <c r="F91" s="52"/>
      <c r="G91" s="93">
        <v>777</v>
      </c>
      <c r="H91" s="52">
        <v>1814.7</v>
      </c>
      <c r="I91" s="52"/>
    </row>
    <row r="92" spans="1:9" ht="61.5" customHeight="1">
      <c r="A92" s="65"/>
      <c r="B92" s="52" t="s">
        <v>234</v>
      </c>
      <c r="C92" s="65"/>
      <c r="D92" s="67"/>
      <c r="E92" s="60"/>
      <c r="F92" s="52"/>
      <c r="G92" s="93">
        <v>10000</v>
      </c>
      <c r="H92" s="52"/>
      <c r="I92" s="52"/>
    </row>
    <row r="93" spans="1:9" ht="90.75" customHeight="1">
      <c r="A93" s="65"/>
      <c r="B93" s="52" t="s">
        <v>131</v>
      </c>
      <c r="C93" s="65"/>
      <c r="D93" s="67" t="s">
        <v>222</v>
      </c>
      <c r="E93" s="60">
        <v>1523.7</v>
      </c>
      <c r="F93" s="52">
        <v>1575.1</v>
      </c>
      <c r="G93" s="93">
        <v>1295.5</v>
      </c>
      <c r="H93" s="52">
        <v>1168.3</v>
      </c>
      <c r="I93" s="52">
        <v>1168.2</v>
      </c>
    </row>
    <row r="94" spans="1:9" ht="91.5" customHeight="1">
      <c r="A94" s="65"/>
      <c r="B94" s="52" t="s">
        <v>178</v>
      </c>
      <c r="C94" s="65"/>
      <c r="D94" s="67"/>
      <c r="E94" s="60">
        <v>1523.7</v>
      </c>
      <c r="F94" s="52"/>
      <c r="G94" s="93"/>
      <c r="H94" s="52"/>
      <c r="I94" s="52"/>
    </row>
    <row r="95" spans="1:12" ht="174" customHeight="1">
      <c r="A95" s="65"/>
      <c r="B95" s="52" t="s">
        <v>196</v>
      </c>
      <c r="C95" s="65"/>
      <c r="D95" s="67"/>
      <c r="E95" s="60"/>
      <c r="F95" s="52">
        <v>1575.1</v>
      </c>
      <c r="G95" s="93">
        <v>671.2</v>
      </c>
      <c r="H95" s="52"/>
      <c r="I95" s="52"/>
      <c r="L95" t="s">
        <v>94</v>
      </c>
    </row>
    <row r="96" spans="1:9" ht="61.5" customHeight="1">
      <c r="A96" s="65"/>
      <c r="B96" s="52" t="s">
        <v>197</v>
      </c>
      <c r="C96" s="65"/>
      <c r="D96" s="67"/>
      <c r="E96" s="60"/>
      <c r="F96" s="52"/>
      <c r="G96" s="93">
        <v>624.3</v>
      </c>
      <c r="H96" s="52"/>
      <c r="I96" s="52"/>
    </row>
    <row r="97" spans="1:9" ht="54.75" customHeight="1">
      <c r="A97" s="65"/>
      <c r="B97" s="52" t="s">
        <v>161</v>
      </c>
      <c r="C97" s="65"/>
      <c r="D97" s="67"/>
      <c r="E97" s="60"/>
      <c r="F97" s="52"/>
      <c r="G97" s="93"/>
      <c r="H97" s="52">
        <v>1168.3</v>
      </c>
      <c r="I97" s="52"/>
    </row>
    <row r="98" spans="1:9" ht="76.5" customHeight="1">
      <c r="A98" s="65"/>
      <c r="B98" s="52" t="s">
        <v>198</v>
      </c>
      <c r="C98" s="65"/>
      <c r="D98" s="67"/>
      <c r="E98" s="60"/>
      <c r="F98" s="52"/>
      <c r="G98" s="93"/>
      <c r="H98" s="52"/>
      <c r="I98" s="52">
        <v>1168.2</v>
      </c>
    </row>
    <row r="99" spans="1:11" ht="128.25" customHeight="1">
      <c r="A99" s="65"/>
      <c r="B99" s="52" t="s">
        <v>162</v>
      </c>
      <c r="C99" s="65"/>
      <c r="D99" s="67" t="s">
        <v>223</v>
      </c>
      <c r="E99" s="60"/>
      <c r="F99" s="52"/>
      <c r="G99" s="93"/>
      <c r="H99" s="52">
        <v>4733.9</v>
      </c>
      <c r="I99" s="52"/>
      <c r="K99" t="s">
        <v>108</v>
      </c>
    </row>
    <row r="100" spans="1:12" ht="51.75" customHeight="1">
      <c r="A100" s="52" t="s">
        <v>19</v>
      </c>
      <c r="B100" s="66" t="s">
        <v>20</v>
      </c>
      <c r="C100" s="52" t="s">
        <v>22</v>
      </c>
      <c r="D100" s="59" t="s">
        <v>115</v>
      </c>
      <c r="E100" s="60">
        <f>E101+E102</f>
        <v>2350.1</v>
      </c>
      <c r="F100" s="60">
        <f>F101+F102</f>
        <v>2124.9</v>
      </c>
      <c r="G100" s="94">
        <f>G101+G102</f>
        <v>2545.8999999999996</v>
      </c>
      <c r="H100" s="60">
        <f>H101+H102</f>
        <v>1204.7</v>
      </c>
      <c r="I100" s="60">
        <f>I101+I102</f>
        <v>1204.7</v>
      </c>
      <c r="L100" t="s">
        <v>94</v>
      </c>
    </row>
    <row r="101" spans="1:9" ht="34.5" customHeight="1">
      <c r="A101" s="66" t="s">
        <v>10</v>
      </c>
      <c r="B101" s="66" t="s">
        <v>21</v>
      </c>
      <c r="C101" s="65"/>
      <c r="D101" s="59" t="s">
        <v>79</v>
      </c>
      <c r="E101" s="60">
        <v>1122.1</v>
      </c>
      <c r="F101" s="52">
        <v>1169.9</v>
      </c>
      <c r="G101" s="93">
        <v>1264.6</v>
      </c>
      <c r="H101" s="52">
        <v>1204.7</v>
      </c>
      <c r="I101" s="52">
        <v>1204.7</v>
      </c>
    </row>
    <row r="102" spans="1:9" ht="61.5" customHeight="1">
      <c r="A102" s="65"/>
      <c r="B102" s="66" t="s">
        <v>159</v>
      </c>
      <c r="C102" s="65"/>
      <c r="D102" s="59" t="s">
        <v>107</v>
      </c>
      <c r="E102" s="60">
        <v>1228</v>
      </c>
      <c r="F102" s="64">
        <v>955</v>
      </c>
      <c r="G102" s="101">
        <v>1281.3</v>
      </c>
      <c r="H102" s="65">
        <v>0</v>
      </c>
      <c r="I102" s="65">
        <v>0</v>
      </c>
    </row>
    <row r="103" spans="1:9" ht="67.5" customHeight="1">
      <c r="A103" s="123" t="s">
        <v>23</v>
      </c>
      <c r="B103" s="52" t="s">
        <v>160</v>
      </c>
      <c r="C103" s="52" t="s">
        <v>145</v>
      </c>
      <c r="D103" s="59" t="s">
        <v>115</v>
      </c>
      <c r="E103" s="60">
        <f>E104+E105+E106</f>
        <v>17879</v>
      </c>
      <c r="F103" s="60">
        <f>F104+F105</f>
        <v>19697</v>
      </c>
      <c r="G103" s="94">
        <f>G104+G105</f>
        <v>18835.2</v>
      </c>
      <c r="H103" s="60">
        <f>H104+H105</f>
        <v>17916.1</v>
      </c>
      <c r="I103" s="60">
        <f>I104+I105</f>
        <v>17826.1</v>
      </c>
    </row>
    <row r="104" spans="1:9" ht="60.75" customHeight="1">
      <c r="A104" s="124"/>
      <c r="B104" s="52" t="s">
        <v>134</v>
      </c>
      <c r="C104" s="52"/>
      <c r="D104" s="59" t="s">
        <v>135</v>
      </c>
      <c r="E104" s="60">
        <v>483.3</v>
      </c>
      <c r="F104" s="60">
        <v>619.1</v>
      </c>
      <c r="G104" s="94">
        <v>703</v>
      </c>
      <c r="H104" s="60">
        <v>703</v>
      </c>
      <c r="I104" s="60">
        <v>703</v>
      </c>
    </row>
    <row r="105" spans="1:9" ht="62.25" customHeight="1">
      <c r="A105" s="131"/>
      <c r="B105" s="57" t="s">
        <v>24</v>
      </c>
      <c r="C105" s="139"/>
      <c r="D105" s="88" t="s">
        <v>224</v>
      </c>
      <c r="E105" s="89">
        <v>16886.9</v>
      </c>
      <c r="F105" s="87">
        <v>19077.9</v>
      </c>
      <c r="G105" s="106">
        <v>18132.2</v>
      </c>
      <c r="H105" s="87">
        <v>17213.1</v>
      </c>
      <c r="I105" s="87">
        <v>17123.1</v>
      </c>
    </row>
    <row r="106" spans="1:9" ht="33.75" customHeight="1" thickBot="1">
      <c r="A106" s="131"/>
      <c r="B106" s="57" t="s">
        <v>190</v>
      </c>
      <c r="C106" s="139"/>
      <c r="D106" s="90" t="s">
        <v>189</v>
      </c>
      <c r="E106" s="91">
        <v>508.8</v>
      </c>
      <c r="F106" s="92"/>
      <c r="G106" s="107"/>
      <c r="H106" s="92"/>
      <c r="I106" s="92"/>
    </row>
    <row r="107" spans="1:9" ht="37.5" customHeight="1">
      <c r="A107" s="134" t="s">
        <v>25</v>
      </c>
      <c r="B107" s="134"/>
      <c r="C107" s="134"/>
      <c r="D107" s="134"/>
      <c r="E107" s="134"/>
      <c r="F107" s="134"/>
      <c r="G107" s="134"/>
      <c r="H107" s="134"/>
      <c r="I107" s="134"/>
    </row>
  </sheetData>
  <sheetProtection/>
  <mergeCells count="22">
    <mergeCell ref="A105:A106"/>
    <mergeCell ref="C105:C106"/>
    <mergeCell ref="E6:I6"/>
    <mergeCell ref="A35:A41"/>
    <mergeCell ref="A107:I107"/>
    <mergeCell ref="D6:D7"/>
    <mergeCell ref="A6:A7"/>
    <mergeCell ref="B6:B7"/>
    <mergeCell ref="C6:C7"/>
    <mergeCell ref="A12:A29"/>
    <mergeCell ref="B75:B77"/>
    <mergeCell ref="A75:A77"/>
    <mergeCell ref="A62:A72"/>
    <mergeCell ref="A55:A56"/>
    <mergeCell ref="A103:A104"/>
    <mergeCell ref="C60:C62"/>
    <mergeCell ref="D1:I1"/>
    <mergeCell ref="A2:I2"/>
    <mergeCell ref="A4:I4"/>
    <mergeCell ref="A5:I5"/>
    <mergeCell ref="B55:B56"/>
    <mergeCell ref="C55:C56"/>
  </mergeCells>
  <printOptions/>
  <pageMargins left="0.984251968503937" right="0.5905511811023623" top="0.5511811023622047" bottom="0.3937007874015748" header="0.15748031496062992" footer="0.15748031496062992"/>
  <pageSetup horizontalDpi="600" verticalDpi="600" orientation="landscape" paperSize="9" scale="90" r:id="rId1"/>
  <rowBreaks count="3" manualBreakCount="3">
    <brk id="13" max="255" man="1"/>
    <brk id="56" max="11" man="1"/>
    <brk id="99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0.57421875" style="0" customWidth="1"/>
    <col min="2" max="2" width="24.28125" style="0" customWidth="1"/>
    <col min="3" max="3" width="28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2.57421875" style="0" customWidth="1"/>
    <col min="8" max="8" width="11.421875" style="0" customWidth="1"/>
  </cols>
  <sheetData>
    <row r="1" spans="3:8" ht="12.75">
      <c r="C1" s="125" t="s">
        <v>244</v>
      </c>
      <c r="D1" s="125"/>
      <c r="E1" s="125"/>
      <c r="F1" s="125"/>
      <c r="G1" s="125"/>
      <c r="H1" s="125"/>
    </row>
    <row r="2" spans="7:8" ht="12.75">
      <c r="G2" s="125" t="s">
        <v>93</v>
      </c>
      <c r="H2" s="125"/>
    </row>
    <row r="3" spans="1:8" ht="26.25" customHeight="1" thickBot="1">
      <c r="A3" s="145" t="s">
        <v>26</v>
      </c>
      <c r="B3" s="145"/>
      <c r="C3" s="145"/>
      <c r="D3" s="145"/>
      <c r="E3" s="145"/>
      <c r="F3" s="145"/>
      <c r="G3" s="145"/>
      <c r="H3" s="145"/>
    </row>
    <row r="4" spans="1:8" ht="34.5" customHeight="1" thickBot="1">
      <c r="A4" s="140" t="s">
        <v>1</v>
      </c>
      <c r="B4" s="148" t="s">
        <v>27</v>
      </c>
      <c r="C4" s="140" t="s">
        <v>28</v>
      </c>
      <c r="D4" s="146" t="s">
        <v>80</v>
      </c>
      <c r="E4" s="146"/>
      <c r="F4" s="146"/>
      <c r="G4" s="146"/>
      <c r="H4" s="147"/>
    </row>
    <row r="5" spans="1:8" ht="21.75" customHeight="1" thickBot="1">
      <c r="A5" s="142"/>
      <c r="B5" s="149"/>
      <c r="C5" s="142"/>
      <c r="D5" s="13">
        <v>2019</v>
      </c>
      <c r="E5" s="13">
        <v>2020</v>
      </c>
      <c r="F5" s="108">
        <v>2021</v>
      </c>
      <c r="G5" s="13">
        <v>2022</v>
      </c>
      <c r="H5" s="13">
        <v>2023</v>
      </c>
    </row>
    <row r="6" spans="1:8" ht="13.5" thickBot="1">
      <c r="A6" s="12">
        <v>1</v>
      </c>
      <c r="B6" s="13">
        <v>2</v>
      </c>
      <c r="C6" s="13">
        <v>3</v>
      </c>
      <c r="D6" s="13">
        <v>5</v>
      </c>
      <c r="E6" s="13">
        <v>6</v>
      </c>
      <c r="F6" s="108">
        <v>7</v>
      </c>
      <c r="G6" s="13">
        <v>8</v>
      </c>
      <c r="H6" s="13">
        <v>9</v>
      </c>
    </row>
    <row r="7" spans="1:8" ht="13.5" thickBot="1">
      <c r="A7" s="140" t="s">
        <v>81</v>
      </c>
      <c r="B7" s="140" t="s">
        <v>97</v>
      </c>
      <c r="C7" s="13" t="s">
        <v>29</v>
      </c>
      <c r="D7" s="13">
        <f>D8+D9+D10+D11</f>
        <v>101682.6</v>
      </c>
      <c r="E7" s="13">
        <f>E8+E9+E10+E11</f>
        <v>115637.6</v>
      </c>
      <c r="F7" s="108">
        <f>F8+F9+F10+F11</f>
        <v>116676.5</v>
      </c>
      <c r="G7" s="13">
        <f>G8+G9+G10+G11</f>
        <v>97736.99999999999</v>
      </c>
      <c r="H7" s="13">
        <f>H8+H9+H10+H11</f>
        <v>103859.79999999999</v>
      </c>
    </row>
    <row r="8" spans="1:8" ht="26.25" thickBot="1">
      <c r="A8" s="141"/>
      <c r="B8" s="141"/>
      <c r="C8" s="13" t="s">
        <v>102</v>
      </c>
      <c r="D8" s="27">
        <f>D13+D18+D23+D33+D38+D43+D48</f>
        <v>93610</v>
      </c>
      <c r="E8" s="27">
        <f>E13+E18+E23+E33+E38+E43+E48</f>
        <v>109724.5</v>
      </c>
      <c r="F8" s="109">
        <f>F13+F18+F23+F33+F38+F43+F48</f>
        <v>100154.2</v>
      </c>
      <c r="G8" s="27">
        <f>G13+G18+G23+G33+G38+G43+G48</f>
        <v>91389.29999999999</v>
      </c>
      <c r="H8" s="27">
        <f>H13+H18+H23+H33+H38+H43+H48</f>
        <v>89627.29999999999</v>
      </c>
    </row>
    <row r="9" spans="1:8" ht="13.5" thickBot="1">
      <c r="A9" s="15" t="s">
        <v>82</v>
      </c>
      <c r="B9" s="141"/>
      <c r="C9" s="13" t="s">
        <v>30</v>
      </c>
      <c r="D9" s="13">
        <f aca="true" t="shared" si="0" ref="D9:H11">D14+D19+D24+D29+D34+D39+D44+D49</f>
        <v>1486.6</v>
      </c>
      <c r="E9" s="13">
        <f t="shared" si="0"/>
        <v>1528.2</v>
      </c>
      <c r="F9" s="108">
        <f t="shared" si="0"/>
        <v>11417.5</v>
      </c>
      <c r="G9" s="13">
        <f t="shared" si="0"/>
        <v>5783.4</v>
      </c>
      <c r="H9" s="13">
        <f t="shared" si="0"/>
        <v>13351.8</v>
      </c>
    </row>
    <row r="10" spans="1:8" ht="26.25" thickBot="1">
      <c r="A10" s="17"/>
      <c r="B10" s="141"/>
      <c r="C10" s="13" t="s">
        <v>31</v>
      </c>
      <c r="D10" s="13">
        <f t="shared" si="0"/>
        <v>792.3</v>
      </c>
      <c r="E10" s="13">
        <f t="shared" si="0"/>
        <v>618.1</v>
      </c>
      <c r="F10" s="108">
        <f t="shared" si="0"/>
        <v>985.5999999999999</v>
      </c>
      <c r="G10" s="13">
        <f t="shared" si="0"/>
        <v>564.3</v>
      </c>
      <c r="H10" s="13">
        <f t="shared" si="0"/>
        <v>880.7</v>
      </c>
    </row>
    <row r="11" spans="1:8" ht="15.75" customHeight="1" thickBot="1">
      <c r="A11" s="18"/>
      <c r="B11" s="142"/>
      <c r="C11" s="13" t="s">
        <v>32</v>
      </c>
      <c r="D11" s="13">
        <f t="shared" si="0"/>
        <v>5793.7</v>
      </c>
      <c r="E11" s="13">
        <f t="shared" si="0"/>
        <v>3766.8</v>
      </c>
      <c r="F11" s="108">
        <f t="shared" si="0"/>
        <v>4119.2</v>
      </c>
      <c r="G11" s="13">
        <f t="shared" si="0"/>
        <v>0</v>
      </c>
      <c r="H11" s="13">
        <f t="shared" si="0"/>
        <v>0</v>
      </c>
    </row>
    <row r="12" spans="1:8" ht="13.5" thickBot="1">
      <c r="A12" s="140" t="s">
        <v>33</v>
      </c>
      <c r="B12" s="140" t="s">
        <v>96</v>
      </c>
      <c r="C12" s="13" t="s">
        <v>29</v>
      </c>
      <c r="D12" s="13">
        <f>D13+D14+D15+D16</f>
        <v>39666.3</v>
      </c>
      <c r="E12" s="13">
        <f>E13+E14+E15+E16</f>
        <v>44338.200000000004</v>
      </c>
      <c r="F12" s="108">
        <f>F13+F14+F15+F16</f>
        <v>39032.299999999996</v>
      </c>
      <c r="G12" s="13">
        <f>G13+G14+G15+G16</f>
        <v>34544.3</v>
      </c>
      <c r="H12" s="13">
        <f>H13+H14+H15+H16</f>
        <v>33547.2</v>
      </c>
    </row>
    <row r="13" spans="1:8" ht="26.25" thickBot="1">
      <c r="A13" s="141"/>
      <c r="B13" s="141"/>
      <c r="C13" s="13" t="s">
        <v>102</v>
      </c>
      <c r="D13" s="13">
        <v>37488.4</v>
      </c>
      <c r="E13" s="27">
        <v>43125</v>
      </c>
      <c r="F13" s="108">
        <v>37728.6</v>
      </c>
      <c r="G13" s="13">
        <v>34396.3</v>
      </c>
      <c r="H13" s="13">
        <v>33347.2</v>
      </c>
    </row>
    <row r="14" spans="1:8" ht="13.5" thickBot="1">
      <c r="A14" s="141"/>
      <c r="B14" s="141"/>
      <c r="C14" s="13" t="s">
        <v>34</v>
      </c>
      <c r="D14" s="13"/>
      <c r="E14" s="13">
        <v>0</v>
      </c>
      <c r="F14" s="108">
        <v>0</v>
      </c>
      <c r="G14" s="13">
        <v>0</v>
      </c>
      <c r="H14" s="13">
        <v>0</v>
      </c>
    </row>
    <row r="15" spans="1:8" ht="26.25" thickBot="1">
      <c r="A15" s="141"/>
      <c r="B15" s="141"/>
      <c r="C15" s="13" t="s">
        <v>31</v>
      </c>
      <c r="D15" s="13">
        <v>199.4</v>
      </c>
      <c r="E15" s="13">
        <v>179.9</v>
      </c>
      <c r="F15" s="108">
        <v>248.7</v>
      </c>
      <c r="G15" s="27">
        <v>148</v>
      </c>
      <c r="H15" s="27">
        <v>200</v>
      </c>
    </row>
    <row r="16" spans="1:8" ht="13.5" thickBot="1">
      <c r="A16" s="142"/>
      <c r="B16" s="142"/>
      <c r="C16" s="13" t="s">
        <v>32</v>
      </c>
      <c r="D16" s="20">
        <v>1978.5</v>
      </c>
      <c r="E16" s="20">
        <v>1033.3</v>
      </c>
      <c r="F16" s="110">
        <v>1055</v>
      </c>
      <c r="G16" s="20">
        <v>0</v>
      </c>
      <c r="H16" s="20">
        <v>0</v>
      </c>
    </row>
    <row r="17" spans="1:8" ht="13.5" thickBot="1">
      <c r="A17" s="140" t="s">
        <v>6</v>
      </c>
      <c r="B17" s="140" t="s">
        <v>7</v>
      </c>
      <c r="C17" s="13" t="s">
        <v>35</v>
      </c>
      <c r="D17" s="13">
        <f>D18+D19+D20+D21</f>
        <v>18382.3</v>
      </c>
      <c r="E17" s="13">
        <f>E18+E19+E20+E21</f>
        <v>21477.800000000003</v>
      </c>
      <c r="F17" s="108">
        <f>F18+F19+F20+F21</f>
        <v>19479.899999999998</v>
      </c>
      <c r="G17" s="13">
        <f>G18+G19+G20+G21</f>
        <v>16691.4</v>
      </c>
      <c r="H17" s="13">
        <f>H18+H19+H20+H21</f>
        <v>18124.1</v>
      </c>
    </row>
    <row r="18" spans="1:8" ht="26.25" thickBot="1">
      <c r="A18" s="141"/>
      <c r="B18" s="141"/>
      <c r="C18" s="13" t="s">
        <v>102</v>
      </c>
      <c r="D18" s="13">
        <v>18167.8</v>
      </c>
      <c r="E18" s="13">
        <v>21243.7</v>
      </c>
      <c r="F18" s="108">
        <v>19040.6</v>
      </c>
      <c r="G18" s="13">
        <v>16639.4</v>
      </c>
      <c r="H18" s="13">
        <v>18054.1</v>
      </c>
    </row>
    <row r="19" spans="1:8" ht="13.5" thickBot="1">
      <c r="A19" s="141"/>
      <c r="B19" s="141"/>
      <c r="C19" s="13" t="s">
        <v>36</v>
      </c>
      <c r="D19" s="13">
        <v>12.3</v>
      </c>
      <c r="E19" s="13"/>
      <c r="F19" s="108">
        <v>147.8</v>
      </c>
      <c r="G19" s="13"/>
      <c r="H19" s="13"/>
    </row>
    <row r="20" spans="1:8" ht="26.25" thickBot="1">
      <c r="A20" s="141"/>
      <c r="B20" s="141"/>
      <c r="C20" s="13" t="s">
        <v>31</v>
      </c>
      <c r="D20" s="13">
        <v>71.5</v>
      </c>
      <c r="E20" s="13">
        <v>69.2</v>
      </c>
      <c r="F20" s="109">
        <v>99.5</v>
      </c>
      <c r="G20" s="27">
        <v>52</v>
      </c>
      <c r="H20" s="27">
        <v>70</v>
      </c>
    </row>
    <row r="21" spans="1:8" ht="13.5" thickBot="1">
      <c r="A21" s="142"/>
      <c r="B21" s="142"/>
      <c r="C21" s="13" t="s">
        <v>32</v>
      </c>
      <c r="D21" s="13">
        <v>130.7</v>
      </c>
      <c r="E21" s="13">
        <v>164.9</v>
      </c>
      <c r="F21" s="108">
        <v>192</v>
      </c>
      <c r="G21" s="13"/>
      <c r="H21" s="13"/>
    </row>
    <row r="22" spans="1:8" ht="13.5" customHeight="1" thickBot="1">
      <c r="A22" s="140" t="s">
        <v>9</v>
      </c>
      <c r="B22" s="140" t="s">
        <v>98</v>
      </c>
      <c r="C22" s="11" t="s">
        <v>35</v>
      </c>
      <c r="D22" s="11">
        <f>D23+D24+D25+D26</f>
        <v>3519</v>
      </c>
      <c r="E22" s="11">
        <f>E23+E24+E25+E26</f>
        <v>3012.3</v>
      </c>
      <c r="F22" s="111">
        <f>F23+F24+F25+F26</f>
        <v>3754.7</v>
      </c>
      <c r="G22" s="11">
        <f>G23+G24+G25+G26</f>
        <v>2662.5</v>
      </c>
      <c r="H22" s="11">
        <f>H23+H24+H25+H26</f>
        <v>2440.5</v>
      </c>
    </row>
    <row r="23" spans="1:8" ht="26.25" thickBot="1">
      <c r="A23" s="141"/>
      <c r="B23" s="141"/>
      <c r="C23" s="13" t="s">
        <v>102</v>
      </c>
      <c r="D23" s="13">
        <v>2094.1</v>
      </c>
      <c r="E23" s="13">
        <v>2583</v>
      </c>
      <c r="F23" s="108">
        <v>3054.7</v>
      </c>
      <c r="G23" s="13">
        <v>2662.5</v>
      </c>
      <c r="H23" s="13">
        <v>2440.5</v>
      </c>
    </row>
    <row r="24" spans="1:8" ht="13.5" thickBot="1">
      <c r="A24" s="141"/>
      <c r="B24" s="141"/>
      <c r="C24" s="13" t="s">
        <v>37</v>
      </c>
      <c r="D24" s="13">
        <v>100</v>
      </c>
      <c r="E24" s="13"/>
      <c r="F24" s="108"/>
      <c r="G24" s="13"/>
      <c r="H24" s="13"/>
    </row>
    <row r="25" spans="1:8" ht="26.25" thickBot="1">
      <c r="A25" s="141"/>
      <c r="B25" s="141"/>
      <c r="C25" s="13" t="s">
        <v>31</v>
      </c>
      <c r="D25" s="13">
        <v>8.7</v>
      </c>
      <c r="E25" s="13"/>
      <c r="F25" s="108"/>
      <c r="G25" s="13"/>
      <c r="H25" s="13"/>
    </row>
    <row r="26" spans="1:8" ht="13.5" thickBot="1">
      <c r="A26" s="142"/>
      <c r="B26" s="142"/>
      <c r="C26" s="13" t="s">
        <v>32</v>
      </c>
      <c r="D26" s="13">
        <v>1316.2</v>
      </c>
      <c r="E26" s="13">
        <v>429.3</v>
      </c>
      <c r="F26" s="108">
        <v>700</v>
      </c>
      <c r="G26" s="13"/>
      <c r="H26" s="13"/>
    </row>
    <row r="27" spans="1:8" ht="13.5" thickBot="1">
      <c r="A27" s="141" t="s">
        <v>13</v>
      </c>
      <c r="B27" s="143" t="s">
        <v>99</v>
      </c>
      <c r="C27" s="36" t="s">
        <v>38</v>
      </c>
      <c r="D27" s="13">
        <f>D28+D29+D30+D31</f>
        <v>700</v>
      </c>
      <c r="E27" s="13">
        <f>E28+E29+E30+E31</f>
        <v>490</v>
      </c>
      <c r="F27" s="108">
        <f>F28+F29+F30+F31</f>
        <v>0</v>
      </c>
      <c r="G27" s="13">
        <f>G28+G29+G30+G31</f>
        <v>0</v>
      </c>
      <c r="H27" s="13">
        <f>H28+H29+H30+H31</f>
        <v>0</v>
      </c>
    </row>
    <row r="28" spans="1:8" ht="46.5" customHeight="1" thickBot="1">
      <c r="A28" s="141"/>
      <c r="B28" s="143"/>
      <c r="C28" s="13" t="s">
        <v>102</v>
      </c>
      <c r="D28" s="33">
        <v>0</v>
      </c>
      <c r="E28" s="33">
        <v>0</v>
      </c>
      <c r="F28" s="112">
        <v>0</v>
      </c>
      <c r="G28" s="33">
        <v>0</v>
      </c>
      <c r="H28" s="33">
        <v>0</v>
      </c>
    </row>
    <row r="29" spans="1:8" ht="13.5" thickBot="1">
      <c r="A29" s="141"/>
      <c r="B29" s="143"/>
      <c r="C29" s="33" t="s">
        <v>37</v>
      </c>
      <c r="D29" s="13">
        <v>0</v>
      </c>
      <c r="E29" s="13">
        <v>0</v>
      </c>
      <c r="F29" s="108">
        <v>0</v>
      </c>
      <c r="G29" s="13">
        <v>0</v>
      </c>
      <c r="H29" s="13">
        <v>0</v>
      </c>
    </row>
    <row r="30" spans="1:8" ht="26.25" thickBot="1">
      <c r="A30" s="141"/>
      <c r="B30" s="143"/>
      <c r="C30" s="13" t="s">
        <v>31</v>
      </c>
      <c r="D30" s="13">
        <v>0</v>
      </c>
      <c r="E30" s="13">
        <v>0</v>
      </c>
      <c r="F30" s="108">
        <v>0</v>
      </c>
      <c r="G30" s="13">
        <v>0</v>
      </c>
      <c r="H30" s="13">
        <v>0</v>
      </c>
    </row>
    <row r="31" spans="1:8" ht="13.5" thickBot="1">
      <c r="A31" s="142"/>
      <c r="B31" s="144"/>
      <c r="C31" s="13" t="s">
        <v>32</v>
      </c>
      <c r="D31" s="13">
        <v>700</v>
      </c>
      <c r="E31" s="13">
        <v>490</v>
      </c>
      <c r="F31" s="108">
        <v>0</v>
      </c>
      <c r="G31" s="13">
        <v>0</v>
      </c>
      <c r="H31" s="13">
        <v>0</v>
      </c>
    </row>
    <row r="32" spans="1:8" ht="13.5" thickBot="1">
      <c r="A32" s="140" t="s">
        <v>39</v>
      </c>
      <c r="B32" s="140" t="s">
        <v>100</v>
      </c>
      <c r="C32" s="13" t="s">
        <v>35</v>
      </c>
      <c r="D32" s="13">
        <f>D33+D34+D35+D36</f>
        <v>16407.5</v>
      </c>
      <c r="E32" s="13">
        <f>E33+E34+E35+E36</f>
        <v>22272.3</v>
      </c>
      <c r="F32" s="108">
        <f>F33+F34+F35+F36</f>
        <v>18577.100000000002</v>
      </c>
      <c r="G32" s="13">
        <f>G33+G34+G35+G36</f>
        <v>17001.1</v>
      </c>
      <c r="H32" s="13">
        <f>H33+H34+H35+H36</f>
        <v>17090.6</v>
      </c>
    </row>
    <row r="33" spans="1:8" ht="26.25" thickBot="1">
      <c r="A33" s="141"/>
      <c r="B33" s="141"/>
      <c r="C33" s="13" t="s">
        <v>102</v>
      </c>
      <c r="D33" s="13">
        <v>15574</v>
      </c>
      <c r="E33" s="13">
        <v>21224.4</v>
      </c>
      <c r="F33" s="108">
        <v>17223.8</v>
      </c>
      <c r="G33" s="13">
        <v>16743.1</v>
      </c>
      <c r="H33" s="13">
        <v>16740.6</v>
      </c>
    </row>
    <row r="34" spans="1:8" ht="13.5" thickBot="1">
      <c r="A34" s="141"/>
      <c r="B34" s="141"/>
      <c r="C34" s="13" t="s">
        <v>37</v>
      </c>
      <c r="D34" s="13"/>
      <c r="E34" s="13"/>
      <c r="F34" s="108"/>
      <c r="G34" s="13"/>
      <c r="H34" s="13"/>
    </row>
    <row r="35" spans="1:8" ht="26.25" thickBot="1">
      <c r="A35" s="141"/>
      <c r="B35" s="141"/>
      <c r="C35" s="13" t="s">
        <v>31</v>
      </c>
      <c r="D35" s="13">
        <v>393.2</v>
      </c>
      <c r="E35" s="13">
        <v>353.6</v>
      </c>
      <c r="F35" s="108">
        <v>462.4</v>
      </c>
      <c r="G35" s="13">
        <v>258</v>
      </c>
      <c r="H35" s="13">
        <v>350</v>
      </c>
    </row>
    <row r="36" spans="1:8" ht="13.5" thickBot="1">
      <c r="A36" s="142"/>
      <c r="B36" s="142"/>
      <c r="C36" s="13" t="s">
        <v>32</v>
      </c>
      <c r="D36" s="13">
        <v>440.3</v>
      </c>
      <c r="E36" s="13">
        <v>694.3</v>
      </c>
      <c r="F36" s="108">
        <v>890.9</v>
      </c>
      <c r="G36" s="13"/>
      <c r="H36" s="13"/>
    </row>
    <row r="37" spans="1:8" ht="45.75" customHeight="1" thickBot="1">
      <c r="A37" s="140" t="s">
        <v>40</v>
      </c>
      <c r="B37" s="41" t="s">
        <v>41</v>
      </c>
      <c r="C37" s="11" t="s">
        <v>35</v>
      </c>
      <c r="D37" s="11">
        <f>D38+D39+D40+D41</f>
        <v>2778.3999999999996</v>
      </c>
      <c r="E37" s="42">
        <f>E38+E39+E40+E41</f>
        <v>2225.1</v>
      </c>
      <c r="F37" s="113">
        <f>F38+F39+F40+F41</f>
        <v>14451.400000000001</v>
      </c>
      <c r="G37" s="42">
        <f>G38+G39+G40+G41</f>
        <v>7716.9</v>
      </c>
      <c r="H37" s="42">
        <f>H38+H39+H40+H41</f>
        <v>13626.6</v>
      </c>
    </row>
    <row r="38" spans="1:8" ht="26.25" thickBot="1">
      <c r="A38" s="141"/>
      <c r="B38" s="19" t="s">
        <v>101</v>
      </c>
      <c r="C38" s="13" t="s">
        <v>102</v>
      </c>
      <c r="D38" s="14">
        <v>1284.6</v>
      </c>
      <c r="E38" s="23">
        <v>681.5</v>
      </c>
      <c r="F38" s="114">
        <v>3006.7</v>
      </c>
      <c r="G38" s="23">
        <v>1827.2</v>
      </c>
      <c r="H38" s="23">
        <v>14.1</v>
      </c>
    </row>
    <row r="39" spans="1:8" ht="24.75" customHeight="1" thickBot="1">
      <c r="A39" s="141"/>
      <c r="B39" s="16"/>
      <c r="C39" s="26" t="s">
        <v>37</v>
      </c>
      <c r="D39" s="33">
        <v>1374.3</v>
      </c>
      <c r="E39" s="34">
        <v>1528.2</v>
      </c>
      <c r="F39" s="115">
        <v>11269.7</v>
      </c>
      <c r="G39" s="35">
        <v>5783.4</v>
      </c>
      <c r="H39" s="34">
        <v>13351.8</v>
      </c>
    </row>
    <row r="40" spans="1:8" ht="32.25" customHeight="1" thickBot="1">
      <c r="A40" s="141"/>
      <c r="B40" s="31"/>
      <c r="C40" s="33" t="s">
        <v>31</v>
      </c>
      <c r="D40" s="33">
        <v>119.5</v>
      </c>
      <c r="E40" s="34">
        <v>15.4</v>
      </c>
      <c r="F40" s="115">
        <v>175</v>
      </c>
      <c r="G40" s="34">
        <v>106.3</v>
      </c>
      <c r="H40" s="28">
        <v>260.7</v>
      </c>
    </row>
    <row r="41" spans="1:8" ht="13.5" thickBot="1">
      <c r="A41" s="142"/>
      <c r="B41" s="32"/>
      <c r="C41" s="43" t="s">
        <v>32</v>
      </c>
      <c r="D41" s="13">
        <v>0</v>
      </c>
      <c r="E41" s="27">
        <v>0</v>
      </c>
      <c r="F41" s="109">
        <v>0</v>
      </c>
      <c r="G41" s="27">
        <v>0</v>
      </c>
      <c r="H41" s="27">
        <v>0</v>
      </c>
    </row>
    <row r="42" spans="1:8" ht="13.5" thickBot="1">
      <c r="A42" s="36"/>
      <c r="B42" s="86"/>
      <c r="C42" s="36" t="s">
        <v>35</v>
      </c>
      <c r="D42" s="11">
        <f>D43+D44+D45+D46</f>
        <v>2350.1</v>
      </c>
      <c r="E42" s="11">
        <f>E43+E44+E45+E46</f>
        <v>2124.9</v>
      </c>
      <c r="F42" s="111">
        <f>F43+F44+F45+F46</f>
        <v>2545.8999999999996</v>
      </c>
      <c r="G42" s="11">
        <f>G43+G44+G45+G46</f>
        <v>1204.7</v>
      </c>
      <c r="H42" s="13">
        <f>H43+H44+H45+H46</f>
        <v>1204.7</v>
      </c>
    </row>
    <row r="43" spans="1:8" ht="26.25" thickBot="1">
      <c r="A43" s="21" t="s">
        <v>19</v>
      </c>
      <c r="B43" s="37" t="s">
        <v>20</v>
      </c>
      <c r="C43" s="13" t="s">
        <v>102</v>
      </c>
      <c r="D43" s="13">
        <v>1122.1</v>
      </c>
      <c r="E43" s="13">
        <v>1169.9</v>
      </c>
      <c r="F43" s="108">
        <v>1264.6</v>
      </c>
      <c r="G43" s="13">
        <v>1204.7</v>
      </c>
      <c r="H43" s="13">
        <v>1204.7</v>
      </c>
    </row>
    <row r="44" spans="1:8" ht="13.5" thickBot="1">
      <c r="A44" s="22"/>
      <c r="B44" s="38"/>
      <c r="C44" s="13" t="s">
        <v>42</v>
      </c>
      <c r="D44" s="13"/>
      <c r="E44" s="13"/>
      <c r="F44" s="108"/>
      <c r="G44" s="13"/>
      <c r="H44" s="13"/>
    </row>
    <row r="45" spans="1:8" ht="26.25" thickBot="1">
      <c r="A45" s="22"/>
      <c r="B45" s="38"/>
      <c r="C45" s="13" t="s">
        <v>31</v>
      </c>
      <c r="D45" s="13"/>
      <c r="E45" s="13"/>
      <c r="F45" s="108"/>
      <c r="G45" s="13"/>
      <c r="H45" s="13"/>
    </row>
    <row r="46" spans="1:8" ht="13.5" thickBot="1">
      <c r="A46" s="25"/>
      <c r="B46" s="39"/>
      <c r="C46" s="13" t="s">
        <v>32</v>
      </c>
      <c r="D46" s="13">
        <v>1228</v>
      </c>
      <c r="E46" s="13">
        <v>955</v>
      </c>
      <c r="F46" s="108">
        <v>1281.3</v>
      </c>
      <c r="G46" s="13">
        <v>0</v>
      </c>
      <c r="H46" s="13">
        <v>0</v>
      </c>
    </row>
    <row r="47" spans="1:8" ht="13.5" thickBot="1">
      <c r="A47" s="140" t="s">
        <v>23</v>
      </c>
      <c r="B47" s="140" t="s">
        <v>43</v>
      </c>
      <c r="C47" s="13" t="s">
        <v>35</v>
      </c>
      <c r="D47" s="27">
        <f>D48</f>
        <v>17879</v>
      </c>
      <c r="E47" s="13">
        <f>E48</f>
        <v>19697</v>
      </c>
      <c r="F47" s="108">
        <f>F48</f>
        <v>18835.2</v>
      </c>
      <c r="G47" s="13">
        <f>G48</f>
        <v>17916.1</v>
      </c>
      <c r="H47" s="13">
        <f>H48</f>
        <v>17826.1</v>
      </c>
    </row>
    <row r="48" spans="1:8" ht="26.25" thickBot="1">
      <c r="A48" s="141"/>
      <c r="B48" s="141"/>
      <c r="C48" s="13" t="s">
        <v>102</v>
      </c>
      <c r="D48" s="27">
        <v>17879</v>
      </c>
      <c r="E48" s="13">
        <v>19697</v>
      </c>
      <c r="F48" s="108">
        <v>18835.2</v>
      </c>
      <c r="G48" s="13">
        <v>17916.1</v>
      </c>
      <c r="H48" s="13">
        <v>17826.1</v>
      </c>
    </row>
    <row r="49" spans="1:8" ht="13.5" thickBot="1">
      <c r="A49" s="141"/>
      <c r="B49" s="141"/>
      <c r="C49" s="13" t="s">
        <v>37</v>
      </c>
      <c r="D49" s="13"/>
      <c r="E49" s="13"/>
      <c r="F49" s="108"/>
      <c r="G49" s="13"/>
      <c r="H49" s="13"/>
    </row>
    <row r="50" spans="1:8" ht="26.25" thickBot="1">
      <c r="A50" s="141"/>
      <c r="B50" s="141"/>
      <c r="C50" s="13" t="s">
        <v>31</v>
      </c>
      <c r="D50" s="13"/>
      <c r="E50" s="13"/>
      <c r="F50" s="108"/>
      <c r="G50" s="13"/>
      <c r="H50" s="13"/>
    </row>
    <row r="51" spans="1:8" ht="13.5" thickBot="1">
      <c r="A51" s="142"/>
      <c r="B51" s="142"/>
      <c r="C51" s="13" t="s">
        <v>32</v>
      </c>
      <c r="D51" s="13"/>
      <c r="E51" s="13"/>
      <c r="F51" s="108"/>
      <c r="G51" s="13"/>
      <c r="H51" s="13"/>
    </row>
    <row r="52" ht="31.5">
      <c r="A52" s="4" t="s">
        <v>44</v>
      </c>
    </row>
    <row r="53" ht="18.75">
      <c r="A53" s="5"/>
    </row>
    <row r="54" ht="18.75">
      <c r="A54" s="5"/>
    </row>
    <row r="55" ht="18.75">
      <c r="A55" s="5"/>
    </row>
    <row r="56" ht="18.75">
      <c r="A56" s="5"/>
    </row>
    <row r="57" ht="18.75">
      <c r="A57" s="5"/>
    </row>
    <row r="58" ht="18.75">
      <c r="A58" s="5"/>
    </row>
    <row r="59" ht="18.75">
      <c r="A59" s="5"/>
    </row>
  </sheetData>
  <sheetProtection/>
  <mergeCells count="22">
    <mergeCell ref="B22:B26"/>
    <mergeCell ref="A22:A26"/>
    <mergeCell ref="B17:B21"/>
    <mergeCell ref="B12:B16"/>
    <mergeCell ref="A12:A16"/>
    <mergeCell ref="B4:B5"/>
    <mergeCell ref="C4:C5"/>
    <mergeCell ref="C1:H1"/>
    <mergeCell ref="A3:H3"/>
    <mergeCell ref="G2:H2"/>
    <mergeCell ref="D4:H4"/>
    <mergeCell ref="A4:A5"/>
    <mergeCell ref="A47:A51"/>
    <mergeCell ref="B47:B51"/>
    <mergeCell ref="A17:A21"/>
    <mergeCell ref="A7:A8"/>
    <mergeCell ref="A32:A36"/>
    <mergeCell ref="B32:B36"/>
    <mergeCell ref="A37:A41"/>
    <mergeCell ref="B7:B11"/>
    <mergeCell ref="A27:A31"/>
    <mergeCell ref="B27:B31"/>
  </mergeCells>
  <printOptions/>
  <pageMargins left="0.7480314960629921" right="0.7480314960629921" top="0.5905511811023623" bottom="0.5905511811023623" header="0.2362204724409449" footer="0.31496062992125984"/>
  <pageSetup horizontalDpi="600" verticalDpi="600" orientation="landscape" paperSize="9" scale="95" r:id="rId1"/>
  <rowBreaks count="2" manualBreakCount="2">
    <brk id="26" max="255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1">
      <selection activeCell="G6" sqref="G6:K6"/>
    </sheetView>
  </sheetViews>
  <sheetFormatPr defaultColWidth="9.140625" defaultRowHeight="12.75"/>
  <cols>
    <col min="1" max="1" width="23.140625" style="0" customWidth="1"/>
    <col min="2" max="2" width="10.140625" style="0" customWidth="1"/>
    <col min="3" max="3" width="7.57421875" style="0" customWidth="1"/>
    <col min="4" max="4" width="7.28125" style="0" customWidth="1"/>
    <col min="5" max="5" width="18.421875" style="0" customWidth="1"/>
    <col min="6" max="6" width="13.8515625" style="0" customWidth="1"/>
  </cols>
  <sheetData>
    <row r="1" spans="6:11" ht="12.75">
      <c r="F1" s="150" t="s">
        <v>245</v>
      </c>
      <c r="G1" s="150"/>
      <c r="H1" s="150"/>
      <c r="I1" s="150"/>
      <c r="J1" s="150"/>
      <c r="K1" s="150"/>
    </row>
    <row r="2" spans="1:11" ht="15.75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>
      <c r="A3" s="127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.75">
      <c r="A4" s="127" t="s">
        <v>101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ht="16.5" thickBot="1">
      <c r="A5" s="1"/>
    </row>
    <row r="6" spans="1:13" ht="31.5" customHeight="1" thickBot="1">
      <c r="A6" s="140" t="s">
        <v>83</v>
      </c>
      <c r="B6" s="140" t="s">
        <v>84</v>
      </c>
      <c r="C6" s="151" t="s">
        <v>85</v>
      </c>
      <c r="D6" s="152"/>
      <c r="E6" s="140" t="s">
        <v>88</v>
      </c>
      <c r="F6" s="140" t="s">
        <v>89</v>
      </c>
      <c r="G6" s="156" t="s">
        <v>90</v>
      </c>
      <c r="H6" s="146"/>
      <c r="I6" s="146"/>
      <c r="J6" s="146"/>
      <c r="K6" s="147"/>
      <c r="L6" s="154"/>
      <c r="M6" s="153"/>
    </row>
    <row r="7" spans="1:13" ht="95.25" customHeight="1" thickBot="1">
      <c r="A7" s="141"/>
      <c r="B7" s="141"/>
      <c r="C7" s="33" t="s">
        <v>86</v>
      </c>
      <c r="D7" s="33" t="s">
        <v>87</v>
      </c>
      <c r="E7" s="141"/>
      <c r="F7" s="141"/>
      <c r="G7" s="13">
        <v>2019</v>
      </c>
      <c r="H7" s="13">
        <v>2020</v>
      </c>
      <c r="I7" s="108">
        <v>2021</v>
      </c>
      <c r="J7" s="13">
        <v>2022</v>
      </c>
      <c r="K7" s="13">
        <v>2023</v>
      </c>
      <c r="L7" s="154"/>
      <c r="M7" s="153"/>
    </row>
    <row r="8" spans="1:13" ht="15.75" thickBot="1">
      <c r="A8" s="33">
        <v>1</v>
      </c>
      <c r="B8" s="33">
        <v>2</v>
      </c>
      <c r="C8" s="13">
        <v>3</v>
      </c>
      <c r="D8" s="13">
        <v>4</v>
      </c>
      <c r="E8" s="33">
        <v>5</v>
      </c>
      <c r="F8" s="33">
        <v>6</v>
      </c>
      <c r="G8" s="13">
        <v>8</v>
      </c>
      <c r="H8" s="13">
        <v>9</v>
      </c>
      <c r="I8" s="108">
        <v>10</v>
      </c>
      <c r="J8" s="13">
        <v>11</v>
      </c>
      <c r="K8" s="13">
        <v>12</v>
      </c>
      <c r="L8" s="2"/>
      <c r="M8" s="2"/>
    </row>
    <row r="9" spans="1:15" ht="156.75" customHeight="1" thickBot="1">
      <c r="A9" s="33" t="s">
        <v>138</v>
      </c>
      <c r="B9" s="33" t="s">
        <v>46</v>
      </c>
      <c r="C9" s="33">
        <v>2019</v>
      </c>
      <c r="D9" s="33">
        <v>2023</v>
      </c>
      <c r="E9" s="11" t="s">
        <v>47</v>
      </c>
      <c r="F9" s="11"/>
      <c r="G9" s="51">
        <f>G11+G13+G15+G17+G20+G22+G25+G27</f>
        <v>101682.6</v>
      </c>
      <c r="H9" s="51">
        <f>H11+H13+H15+H17+H20+H22+H25+H27</f>
        <v>115637.6</v>
      </c>
      <c r="I9" s="116">
        <f>I11+I13+I15+I17+I20+I22+I25+I27</f>
        <v>116676.49999999999</v>
      </c>
      <c r="J9" s="51">
        <f>J11+J13+J15+J17+J20+J22+J25+J27</f>
        <v>97737</v>
      </c>
      <c r="K9" s="51">
        <f>K11+K13+K15+K17+K20+K22+K25+K27</f>
        <v>103859.79999999999</v>
      </c>
      <c r="L9" s="2"/>
      <c r="M9" s="2"/>
      <c r="O9" t="s">
        <v>94</v>
      </c>
    </row>
    <row r="10" spans="1:13" ht="131.25" customHeight="1">
      <c r="A10" s="140" t="s">
        <v>136</v>
      </c>
      <c r="B10" s="140" t="s">
        <v>48</v>
      </c>
      <c r="C10" s="140">
        <v>2019</v>
      </c>
      <c r="D10" s="140">
        <v>2023</v>
      </c>
      <c r="E10" s="10" t="s">
        <v>49</v>
      </c>
      <c r="F10" s="44"/>
      <c r="G10" s="47"/>
      <c r="H10" s="47"/>
      <c r="I10" s="117"/>
      <c r="J10" s="47"/>
      <c r="K10" s="47"/>
      <c r="L10" s="154"/>
      <c r="M10" s="155" t="s">
        <v>94</v>
      </c>
    </row>
    <row r="11" spans="1:13" ht="87.75" customHeight="1">
      <c r="A11" s="141"/>
      <c r="B11" s="141"/>
      <c r="C11" s="141"/>
      <c r="D11" s="141"/>
      <c r="E11" s="14" t="s">
        <v>50</v>
      </c>
      <c r="F11" s="45"/>
      <c r="G11" s="48">
        <v>39666.3</v>
      </c>
      <c r="H11" s="48">
        <v>44338.2</v>
      </c>
      <c r="I11" s="118">
        <v>39032.3</v>
      </c>
      <c r="J11" s="48">
        <v>34544.3</v>
      </c>
      <c r="K11" s="48">
        <v>33547.2</v>
      </c>
      <c r="L11" s="154"/>
      <c r="M11" s="155"/>
    </row>
    <row r="12" spans="1:13" ht="102" customHeight="1" thickBot="1">
      <c r="A12" s="142"/>
      <c r="B12" s="141"/>
      <c r="C12" s="141"/>
      <c r="D12" s="141"/>
      <c r="E12" s="13" t="s">
        <v>51</v>
      </c>
      <c r="F12" s="45"/>
      <c r="G12" s="48"/>
      <c r="H12" s="48"/>
      <c r="I12" s="118"/>
      <c r="J12" s="48"/>
      <c r="K12" s="48"/>
      <c r="L12" s="154"/>
      <c r="M12" s="155"/>
    </row>
    <row r="13" spans="1:13" ht="76.5">
      <c r="A13" s="15" t="s">
        <v>52</v>
      </c>
      <c r="B13" s="140" t="s">
        <v>54</v>
      </c>
      <c r="C13" s="140">
        <v>2019</v>
      </c>
      <c r="D13" s="140">
        <v>2023</v>
      </c>
      <c r="E13" s="14" t="s">
        <v>55</v>
      </c>
      <c r="F13" s="44"/>
      <c r="G13" s="29">
        <v>18382.3</v>
      </c>
      <c r="H13" s="29">
        <v>21477.8</v>
      </c>
      <c r="I13" s="119">
        <v>19479.9</v>
      </c>
      <c r="J13" s="29">
        <v>16691.4</v>
      </c>
      <c r="K13" s="29">
        <v>18124.1</v>
      </c>
      <c r="L13" s="154"/>
      <c r="M13" s="155"/>
    </row>
    <row r="14" spans="1:13" ht="63.75" customHeight="1" thickBot="1">
      <c r="A14" s="12" t="s">
        <v>53</v>
      </c>
      <c r="B14" s="142"/>
      <c r="C14" s="142"/>
      <c r="D14" s="142"/>
      <c r="E14" s="13" t="s">
        <v>56</v>
      </c>
      <c r="F14" s="46"/>
      <c r="G14" s="30"/>
      <c r="H14" s="30"/>
      <c r="I14" s="120"/>
      <c r="J14" s="30"/>
      <c r="K14" s="30"/>
      <c r="L14" s="154"/>
      <c r="M14" s="155"/>
    </row>
    <row r="15" spans="1:13" ht="76.5">
      <c r="A15" s="9" t="s">
        <v>9</v>
      </c>
      <c r="B15" s="140" t="s">
        <v>57</v>
      </c>
      <c r="C15" s="140">
        <v>2019</v>
      </c>
      <c r="D15" s="140">
        <v>2023</v>
      </c>
      <c r="E15" s="10" t="s">
        <v>58</v>
      </c>
      <c r="F15" s="44"/>
      <c r="G15" s="29">
        <v>3519</v>
      </c>
      <c r="H15" s="29">
        <v>3012.3</v>
      </c>
      <c r="I15" s="119">
        <v>3754.7</v>
      </c>
      <c r="J15" s="29">
        <v>2662.5</v>
      </c>
      <c r="K15" s="29">
        <v>2440.5</v>
      </c>
      <c r="L15" s="154"/>
      <c r="M15" s="155"/>
    </row>
    <row r="16" spans="1:13" ht="141" thickBot="1">
      <c r="A16" s="12" t="s">
        <v>139</v>
      </c>
      <c r="B16" s="142"/>
      <c r="C16" s="142"/>
      <c r="D16" s="142"/>
      <c r="E16" s="13" t="s">
        <v>59</v>
      </c>
      <c r="F16" s="46"/>
      <c r="G16" s="30"/>
      <c r="H16" s="30"/>
      <c r="I16" s="120"/>
      <c r="J16" s="30"/>
      <c r="K16" s="30"/>
      <c r="L16" s="154"/>
      <c r="M16" s="155"/>
    </row>
    <row r="17" spans="1:13" ht="88.5" customHeight="1">
      <c r="A17" s="15" t="s">
        <v>60</v>
      </c>
      <c r="B17" s="140" t="s">
        <v>57</v>
      </c>
      <c r="C17" s="140">
        <v>2019</v>
      </c>
      <c r="D17" s="140">
        <v>2023</v>
      </c>
      <c r="E17" s="140" t="s">
        <v>61</v>
      </c>
      <c r="F17" s="166"/>
      <c r="G17" s="157">
        <v>700</v>
      </c>
      <c r="H17" s="163">
        <v>490</v>
      </c>
      <c r="I17" s="159">
        <v>0</v>
      </c>
      <c r="J17" s="163">
        <v>0</v>
      </c>
      <c r="K17" s="163">
        <v>0</v>
      </c>
      <c r="L17" s="154"/>
      <c r="M17" s="155"/>
    </row>
    <row r="18" spans="1:13" ht="90" customHeight="1" thickBot="1">
      <c r="A18" s="40" t="s">
        <v>140</v>
      </c>
      <c r="B18" s="142"/>
      <c r="C18" s="142"/>
      <c r="D18" s="142"/>
      <c r="E18" s="142"/>
      <c r="F18" s="167"/>
      <c r="G18" s="165"/>
      <c r="H18" s="164"/>
      <c r="I18" s="160"/>
      <c r="J18" s="164"/>
      <c r="K18" s="164"/>
      <c r="L18" s="154"/>
      <c r="M18" s="155"/>
    </row>
    <row r="19" spans="1:13" ht="63.75">
      <c r="A19" s="9" t="s">
        <v>14</v>
      </c>
      <c r="B19" s="140" t="s">
        <v>62</v>
      </c>
      <c r="C19" s="140">
        <v>2019</v>
      </c>
      <c r="D19" s="140">
        <v>2023</v>
      </c>
      <c r="E19" s="10" t="s">
        <v>63</v>
      </c>
      <c r="F19" s="44"/>
      <c r="G19" s="47"/>
      <c r="H19" s="47"/>
      <c r="I19" s="117"/>
      <c r="J19" s="47"/>
      <c r="K19" s="47"/>
      <c r="L19" s="154"/>
      <c r="M19" s="155"/>
    </row>
    <row r="20" spans="1:13" ht="40.5" customHeight="1">
      <c r="A20" s="141" t="s">
        <v>141</v>
      </c>
      <c r="B20" s="141"/>
      <c r="C20" s="141"/>
      <c r="D20" s="141"/>
      <c r="E20" s="14" t="s">
        <v>64</v>
      </c>
      <c r="F20" s="45"/>
      <c r="G20" s="48">
        <v>16407.5</v>
      </c>
      <c r="H20" s="48">
        <v>22272.3</v>
      </c>
      <c r="I20" s="118">
        <v>18577.1</v>
      </c>
      <c r="J20" s="48">
        <v>17001.1</v>
      </c>
      <c r="K20" s="48">
        <v>17090.6</v>
      </c>
      <c r="L20" s="154"/>
      <c r="M20" s="155"/>
    </row>
    <row r="21" spans="1:13" ht="117" customHeight="1" thickBot="1">
      <c r="A21" s="142"/>
      <c r="B21" s="142"/>
      <c r="C21" s="142"/>
      <c r="D21" s="142"/>
      <c r="E21" s="13" t="s">
        <v>65</v>
      </c>
      <c r="F21" s="46"/>
      <c r="G21" s="49"/>
      <c r="H21" s="49"/>
      <c r="I21" s="121"/>
      <c r="J21" s="49"/>
      <c r="K21" s="49"/>
      <c r="L21" s="154"/>
      <c r="M21" s="155"/>
    </row>
    <row r="22" spans="1:13" ht="12.75">
      <c r="A22" s="15" t="s">
        <v>66</v>
      </c>
      <c r="B22" s="140" t="s">
        <v>241</v>
      </c>
      <c r="C22" s="140">
        <v>2019</v>
      </c>
      <c r="D22" s="140">
        <v>2023</v>
      </c>
      <c r="E22" s="140" t="s">
        <v>240</v>
      </c>
      <c r="F22" s="166"/>
      <c r="G22" s="157">
        <v>2778.4</v>
      </c>
      <c r="H22" s="157">
        <v>2225.1</v>
      </c>
      <c r="I22" s="161">
        <v>14451.4</v>
      </c>
      <c r="J22" s="157">
        <v>7716.9</v>
      </c>
      <c r="K22" s="157">
        <v>13626.6</v>
      </c>
      <c r="L22" s="154"/>
      <c r="M22" s="155"/>
    </row>
    <row r="23" spans="1:13" ht="326.25" customHeight="1">
      <c r="A23" s="24" t="s">
        <v>41</v>
      </c>
      <c r="B23" s="141"/>
      <c r="C23" s="141"/>
      <c r="D23" s="141"/>
      <c r="E23" s="141"/>
      <c r="F23" s="168"/>
      <c r="G23" s="158"/>
      <c r="H23" s="158"/>
      <c r="I23" s="162"/>
      <c r="J23" s="158"/>
      <c r="K23" s="158"/>
      <c r="L23" s="154"/>
      <c r="M23" s="155"/>
    </row>
    <row r="24" spans="1:13" ht="26.25" customHeight="1" thickBot="1">
      <c r="A24" s="40" t="s">
        <v>137</v>
      </c>
      <c r="B24" s="142"/>
      <c r="C24" s="142"/>
      <c r="D24" s="142"/>
      <c r="E24" s="142"/>
      <c r="F24" s="46"/>
      <c r="G24" s="30"/>
      <c r="H24" s="30"/>
      <c r="I24" s="120"/>
      <c r="J24" s="30"/>
      <c r="K24" s="30"/>
      <c r="L24" s="154"/>
      <c r="M24" s="155"/>
    </row>
    <row r="25" spans="1:13" ht="39.75" customHeight="1">
      <c r="A25" s="15" t="s">
        <v>67</v>
      </c>
      <c r="B25" s="140" t="s">
        <v>68</v>
      </c>
      <c r="C25" s="140">
        <v>2019</v>
      </c>
      <c r="D25" s="140">
        <v>2023</v>
      </c>
      <c r="E25" s="14" t="s">
        <v>69</v>
      </c>
      <c r="F25" s="29"/>
      <c r="G25" s="29">
        <v>2350.1</v>
      </c>
      <c r="H25" s="29">
        <v>2124.9</v>
      </c>
      <c r="I25" s="119">
        <v>2545.9</v>
      </c>
      <c r="J25" s="29">
        <v>1204.7</v>
      </c>
      <c r="K25" s="29">
        <v>1204.7</v>
      </c>
      <c r="L25" s="154"/>
      <c r="M25" s="155"/>
    </row>
    <row r="26" spans="1:13" ht="84.75" customHeight="1" thickBot="1">
      <c r="A26" s="40" t="s">
        <v>20</v>
      </c>
      <c r="B26" s="142"/>
      <c r="C26" s="142"/>
      <c r="D26" s="142"/>
      <c r="E26" s="13" t="s">
        <v>70</v>
      </c>
      <c r="F26" s="30"/>
      <c r="G26" s="30"/>
      <c r="H26" s="30"/>
      <c r="I26" s="120"/>
      <c r="J26" s="30"/>
      <c r="K26" s="30"/>
      <c r="L26" s="154"/>
      <c r="M26" s="155"/>
    </row>
    <row r="27" spans="1:13" ht="158.25" customHeight="1" thickBot="1">
      <c r="A27" s="33" t="s">
        <v>71</v>
      </c>
      <c r="B27" s="33" t="s">
        <v>103</v>
      </c>
      <c r="C27" s="33">
        <v>2019</v>
      </c>
      <c r="D27" s="33">
        <v>2023</v>
      </c>
      <c r="E27" s="33" t="s">
        <v>72</v>
      </c>
      <c r="F27" s="34"/>
      <c r="G27" s="34">
        <v>17879</v>
      </c>
      <c r="H27" s="34">
        <v>19697</v>
      </c>
      <c r="I27" s="115">
        <v>18835.2</v>
      </c>
      <c r="J27" s="34">
        <v>17916.1</v>
      </c>
      <c r="K27" s="34">
        <v>17826.1</v>
      </c>
      <c r="L27" s="50"/>
      <c r="M27" s="3"/>
    </row>
    <row r="28" ht="18.75">
      <c r="A28" s="6"/>
    </row>
    <row r="29" ht="18.75">
      <c r="A29" s="7"/>
    </row>
    <row r="30" ht="18.75">
      <c r="A30" s="8"/>
    </row>
  </sheetData>
  <sheetProtection/>
  <mergeCells count="63">
    <mergeCell ref="L25:L26"/>
    <mergeCell ref="M25:M26"/>
    <mergeCell ref="A20:A21"/>
    <mergeCell ref="B25:B26"/>
    <mergeCell ref="C25:C26"/>
    <mergeCell ref="D25:D26"/>
    <mergeCell ref="J22:J23"/>
    <mergeCell ref="B22:B24"/>
    <mergeCell ref="C22:C24"/>
    <mergeCell ref="D22:D24"/>
    <mergeCell ref="G17:G18"/>
    <mergeCell ref="H17:H18"/>
    <mergeCell ref="L22:L24"/>
    <mergeCell ref="F17:F18"/>
    <mergeCell ref="E22:E24"/>
    <mergeCell ref="F22:F23"/>
    <mergeCell ref="G22:G23"/>
    <mergeCell ref="H22:H23"/>
    <mergeCell ref="M22:M24"/>
    <mergeCell ref="L19:L21"/>
    <mergeCell ref="K22:K23"/>
    <mergeCell ref="I17:I18"/>
    <mergeCell ref="I22:I23"/>
    <mergeCell ref="M17:M18"/>
    <mergeCell ref="J17:J18"/>
    <mergeCell ref="K17:K18"/>
    <mergeCell ref="L17:L18"/>
    <mergeCell ref="B19:B21"/>
    <mergeCell ref="C19:C21"/>
    <mergeCell ref="D19:D21"/>
    <mergeCell ref="M19:M21"/>
    <mergeCell ref="M13:M14"/>
    <mergeCell ref="L15:L16"/>
    <mergeCell ref="M15:M16"/>
    <mergeCell ref="L13:L14"/>
    <mergeCell ref="E17:E18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M6:M7"/>
    <mergeCell ref="B10:B12"/>
    <mergeCell ref="C10:C12"/>
    <mergeCell ref="D10:D12"/>
    <mergeCell ref="B6:B7"/>
    <mergeCell ref="L10:L12"/>
    <mergeCell ref="M10:M12"/>
    <mergeCell ref="G6:K6"/>
    <mergeCell ref="L6:L7"/>
    <mergeCell ref="E6:E7"/>
    <mergeCell ref="F1:K1"/>
    <mergeCell ref="A2:K2"/>
    <mergeCell ref="A3:K3"/>
    <mergeCell ref="A4:K4"/>
    <mergeCell ref="A10:A12"/>
    <mergeCell ref="A6:A7"/>
    <mergeCell ref="C6:D6"/>
    <mergeCell ref="F6:F7"/>
  </mergeCells>
  <printOptions/>
  <pageMargins left="0.7874015748031497" right="0.7874015748031497" top="0.5" bottom="0.49" header="0.17" footer="0.3"/>
  <pageSetup horizontalDpi="600" verticalDpi="600" orientation="landscape" paperSize="9" scale="96" r:id="rId1"/>
  <rowBreaks count="5" manualBreakCount="5">
    <brk id="9" max="255" man="1"/>
    <brk id="14" max="255" man="1"/>
    <brk id="18" max="255" man="1"/>
    <brk id="23" max="10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2021-10-14T12:33:47Z</cp:lastPrinted>
  <dcterms:created xsi:type="dcterms:W3CDTF">1996-10-08T23:32:33Z</dcterms:created>
  <dcterms:modified xsi:type="dcterms:W3CDTF">2021-10-14T12:34:10Z</dcterms:modified>
  <cp:category/>
  <cp:version/>
  <cp:contentType/>
  <cp:contentStatus/>
</cp:coreProperties>
</file>