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<sst xmlns="http://schemas.openxmlformats.org/spreadsheetml/2006/main" count="100" uniqueCount="63">
  <si>
    <t xml:space="preserve"> </t>
  </si>
  <si>
    <t>-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</si>
  <si>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</si>
  <si>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</si>
  <si>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</si>
  <si>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</si>
  <si>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</si>
  <si>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</si>
  <si>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</si>
  <si>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</si>
  <si>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</si>
  <si>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</si>
  <si>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</si>
  <si>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</si>
  <si>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114</t>
  </si>
  <si>
    <t>Доходы от сдачи в аренду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</si>
  <si>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0503513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</si>
  <si>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</si>
  <si>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</si>
  <si>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</si>
  <si>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</si>
  <si>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180</t>
  </si>
  <si>
    <t>Прочие безвозмездные поступления в бюджеты поселений</t>
  </si>
  <si>
    <t>207</t>
  </si>
  <si>
    <t>202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</si>
  <si>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</si>
  <si>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</si>
  <si>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</si>
  <si>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</si>
  <si>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</si>
  <si>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</si>
  <si>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</si>
  <si>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</si>
  <si>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</si>
  <si>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</si>
  <si>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</si>
  <si>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</si>
  <si>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</si>
  <si>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</si>
  <si>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</si>
  <si>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</si>
  <si>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</si>
  <si>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0500013</t>
  </si>
  <si>
    <t>Доходы, получаемые в виде арендной платы за земельные участки, находящиеся в собственности городских поселений</t>
  </si>
  <si>
    <t>Прочие поступления от использования имущества, находящегося в собственности городских поселений</t>
  </si>
  <si>
    <t>09004513</t>
  </si>
  <si>
    <t>0502513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</si>
  <si>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собственнность на которые не разграничена</t>
  </si>
  <si>
    <t>0631313</t>
  </si>
  <si>
    <t>Дотации бюджетам городских поселений на поддержку мер по обеспечению сбалансированности бюджетов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</si>
  <si>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 за счет республиканского бюджета Республики марий Эл</t>
  </si>
  <si>
    <t>Справка об исполнении бюджета муниципального образования "Городское поселение Звенигово" за 1 квартал 2018 год</t>
  </si>
  <si>
    <t>Доходы, поступающие в порядке возмещения расходов, понесенных в связи с эксплуатацией имущества городских поселений</t>
  </si>
  <si>
    <t>0206513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</si>
  <si>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</si>
  <si>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0020</t>
  </si>
  <si>
    <t xml:space="preserve">Межбюджетные трансферты, передаваемые бюджетам городских поселений для компенсации дополнительных расходов возникших в результате решений, принятых органами власти другого уровня из республиуанского бюджета  </t>
  </si>
  <si>
    <t>4516013</t>
  </si>
  <si>
    <t xml:space="preserve">Субсидии  на поддержку обустройства мест массового отдыха населения (городских парков) </t>
  </si>
  <si>
    <t>0200001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</si>
  <si>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</si>
  <si>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</si>
  <si>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0601313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</si>
</sst>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0"/>
    <numFmt numFmtId="168" formatCode="#,##0.0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3" xfId="0" applyNumberFormat="1" applyFill="1" applyBorder="1" applyAlignment="1">
      <alignment horizontal="left" vertical="top" wrapText="1" indent="2"/>
    </xf>
    <xf numFmtId="0" fontId="0" fillId="33" borderId="16" xfId="0" applyNumberFormat="1" applyFill="1" applyBorder="1" applyAlignment="1">
      <alignment horizontal="left" vertical="top" wrapText="1" indent="2"/>
    </xf>
    <xf numFmtId="49" fontId="0" fillId="33" borderId="17" xfId="0" applyNumberFormat="1" applyFill="1" applyBorder="1" applyAlignment="1">
      <alignment horizontal="center" vertical="top"/>
    </xf>
    <xf numFmtId="49" fontId="0" fillId="33" borderId="18" xfId="0" applyNumberFormat="1" applyFill="1" applyBorder="1" applyAlignment="1">
      <alignment horizontal="center" vertical="top"/>
    </xf>
    <xf numFmtId="49" fontId="0" fillId="33" borderId="19" xfId="0" applyNumberForma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left" vertical="top" wrapText="1" indent="2"/>
    </xf>
    <xf numFmtId="0" fontId="0" fillId="33" borderId="24" xfId="0" applyNumberFormat="1" applyFill="1" applyBorder="1" applyAlignment="1">
      <alignment horizontal="left" vertical="top" wrapText="1" indent="2"/>
    </xf>
    <xf numFmtId="49" fontId="0" fillId="33" borderId="14" xfId="0" applyNumberFormat="1" applyFill="1" applyBorder="1" applyAlignment="1">
      <alignment horizontal="center" vertical="top"/>
    </xf>
    <xf numFmtId="49" fontId="0" fillId="33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7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8" xfId="0" applyNumberFormat="1" applyFont="1" applyFill="1" applyBorder="1" applyAlignment="1">
      <alignment horizontal="left" vertical="top"/>
    </xf>
    <xf numFmtId="0" fontId="1" fillId="33" borderId="27" xfId="0" applyNumberFormat="1" applyFont="1" applyFill="1" applyBorder="1" applyAlignment="1">
      <alignment horizontal="left" vertical="top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3" borderId="29" xfId="0" applyNumberFormat="1" applyFont="1" applyFill="1" applyBorder="1" applyAlignment="1">
      <alignment horizontal="left" vertical="top"/>
    </xf>
    <xf numFmtId="0" fontId="2" fillId="33" borderId="30" xfId="0" applyNumberFormat="1" applyFont="1" applyFill="1" applyBorder="1" applyAlignment="1">
      <alignment horizontal="left" vertical="top"/>
    </xf>
    <xf numFmtId="0" fontId="2" fillId="33" borderId="31" xfId="0" applyNumberFormat="1" applyFont="1" applyFill="1" applyBorder="1" applyAlignment="1">
      <alignment horizontal="left" vertical="top"/>
    </xf>
    <xf numFmtId="0" fontId="0" fillId="0" borderId="22" xfId="0" applyNumberForma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top"/>
    </xf>
    <xf numFmtId="0" fontId="0" fillId="33" borderId="34" xfId="0" applyNumberFormat="1" applyFon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" fontId="0" fillId="0" borderId="22" xfId="0" applyNumberFormat="1" applyBorder="1" applyAlignment="1">
      <alignment horizontal="right" vertical="top"/>
    </xf>
    <xf numFmtId="4" fontId="0" fillId="0" borderId="32" xfId="0" applyNumberFormat="1" applyBorder="1" applyAlignment="1">
      <alignment horizontal="right" vertical="top"/>
    </xf>
    <xf numFmtId="0" fontId="0" fillId="0" borderId="0" xfId="0" applyNumberForma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29"/>
  <sheetViews>
    <sheetView tabSelected="1" zoomScalePageLayoutView="0" workbookViewId="0" topLeftCell="A19">
      <selection activeCell="R25" sqref="R25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2.3320312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="1" customFormat="1" ht="11.25" customHeight="1"/>
    <row r="4" spans="1:17" ht="11.25" customHeight="1">
      <c r="A4" s="26" t="s">
        <v>41</v>
      </c>
      <c r="B4" s="27"/>
      <c r="C4" s="29" t="s">
        <v>40</v>
      </c>
      <c r="D4" s="30"/>
      <c r="E4" s="30"/>
      <c r="F4" s="30"/>
      <c r="G4" s="30"/>
      <c r="H4" s="30"/>
      <c r="I4" s="30"/>
      <c r="J4" s="30"/>
      <c r="K4" s="31"/>
      <c r="L4" s="34" t="s">
        <v>31</v>
      </c>
      <c r="M4" s="34" t="s">
        <v>30</v>
      </c>
      <c r="N4" s="55" t="s">
        <v>32</v>
      </c>
      <c r="O4" s="29" t="s">
        <v>33</v>
      </c>
      <c r="P4" s="42" t="s">
        <v>34</v>
      </c>
      <c r="Q4"/>
    </row>
    <row r="5" spans="1:17" ht="35.25" customHeight="1" thickBot="1">
      <c r="A5" s="28"/>
      <c r="B5" s="28"/>
      <c r="C5" s="32"/>
      <c r="D5" s="32"/>
      <c r="E5" s="32"/>
      <c r="F5" s="32"/>
      <c r="G5" s="32"/>
      <c r="H5" s="32"/>
      <c r="I5" s="32"/>
      <c r="J5" s="32"/>
      <c r="K5" s="33"/>
      <c r="L5" s="35"/>
      <c r="M5" s="35"/>
      <c r="N5" s="56"/>
      <c r="O5" s="41"/>
      <c r="P5" s="43"/>
      <c r="Q5"/>
    </row>
    <row r="6" spans="1:16" s="2" customFormat="1" ht="12" customHeigh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9">
        <f>L7+L22</f>
        <v>46774.68</v>
      </c>
      <c r="M6" s="11">
        <f>M7+M22</f>
        <v>11693.67</v>
      </c>
      <c r="N6" s="9">
        <f>N7+N22</f>
        <v>10365.74</v>
      </c>
      <c r="O6" s="10">
        <f>N6*100/L6</f>
        <v>22.161006766908933</v>
      </c>
      <c r="P6" s="8">
        <f>N6*100/M6</f>
        <v>88.64402706763573</v>
      </c>
    </row>
    <row r="7" spans="1:16" s="1" customFormat="1" ht="11.25" customHeight="1">
      <c r="A7" s="47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1">
        <f>L8+L9+L10+L11+L12+L13+L15+L16+L17+L18+L20</f>
        <v>24773</v>
      </c>
      <c r="M7" s="16">
        <f aca="true" t="shared" si="0" ref="M7:M20">L7/4</f>
        <v>6193.25</v>
      </c>
      <c r="N7" s="11">
        <f>N8+N9+N10+N11+N12+N13+N15+N16+N17+N18+N20+N19+N21+N14</f>
        <v>4007.9900000000002</v>
      </c>
      <c r="O7" s="10">
        <f>N7*100/L7</f>
        <v>16.17886408589997</v>
      </c>
      <c r="P7" s="7">
        <f>N7*100/M7</f>
        <v>64.71545634359988</v>
      </c>
    </row>
    <row r="8" spans="1:16" s="2" customFormat="1" ht="18" customHeight="1" outlineLevel="1">
      <c r="A8" s="37" t="s">
        <v>35</v>
      </c>
      <c r="B8" s="36"/>
      <c r="C8" s="12" t="s">
        <v>2</v>
      </c>
      <c r="D8" s="38" t="s">
        <v>59</v>
      </c>
      <c r="E8" s="39"/>
      <c r="F8" s="39"/>
      <c r="G8" s="39"/>
      <c r="H8" s="39"/>
      <c r="I8" s="25" t="s">
        <v>3</v>
      </c>
      <c r="J8" s="25"/>
      <c r="K8" s="13" t="s">
        <v>4</v>
      </c>
      <c r="L8" s="14">
        <v>11827</v>
      </c>
      <c r="M8" s="14">
        <f>L8/4</f>
        <v>2956.75</v>
      </c>
      <c r="N8" s="14">
        <v>2565.75</v>
      </c>
      <c r="O8" s="15">
        <f>N8*100/L8</f>
        <v>21.694005242242326</v>
      </c>
      <c r="P8" s="6">
        <f>N8*100/M8</f>
        <v>86.7760209689693</v>
      </c>
    </row>
    <row r="9" spans="1:18" s="2" customFormat="1" ht="46.5" customHeight="1" outlineLevel="1">
      <c r="A9" s="36" t="s">
        <v>5</v>
      </c>
      <c r="B9" s="36"/>
      <c r="C9" s="12" t="s">
        <v>6</v>
      </c>
      <c r="D9" s="25" t="s">
        <v>7</v>
      </c>
      <c r="E9" s="25"/>
      <c r="F9" s="25"/>
      <c r="G9" s="25"/>
      <c r="H9" s="25"/>
      <c r="I9" s="25" t="s">
        <v>3</v>
      </c>
      <c r="J9" s="25"/>
      <c r="K9" s="13" t="s">
        <v>4</v>
      </c>
      <c r="L9" s="14">
        <v>2863</v>
      </c>
      <c r="M9" s="14">
        <f t="shared" si="0"/>
        <v>715.75</v>
      </c>
      <c r="N9" s="14">
        <v>55.54</v>
      </c>
      <c r="O9" s="15">
        <f aca="true" t="shared" si="1" ref="O9:O28">N9*100/L9</f>
        <v>1.9399231575270695</v>
      </c>
      <c r="P9" s="6">
        <f aca="true" t="shared" si="2" ref="P9:P28">N9*100/M9</f>
        <v>7.759692630108278</v>
      </c>
      <c r="R9" s="4"/>
    </row>
    <row r="10" spans="1:16" s="2" customFormat="1" ht="34.5" customHeight="1" outlineLevel="1">
      <c r="A10" s="36" t="s">
        <v>8</v>
      </c>
      <c r="B10" s="36"/>
      <c r="C10" s="12" t="s">
        <v>6</v>
      </c>
      <c r="D10" s="25" t="s">
        <v>9</v>
      </c>
      <c r="E10" s="25"/>
      <c r="F10" s="25"/>
      <c r="G10" s="25"/>
      <c r="H10" s="25"/>
      <c r="I10" s="25" t="s">
        <v>3</v>
      </c>
      <c r="J10" s="25"/>
      <c r="K10" s="13" t="s">
        <v>4</v>
      </c>
      <c r="L10" s="14">
        <v>6385</v>
      </c>
      <c r="M10" s="14">
        <f t="shared" si="0"/>
        <v>1596.25</v>
      </c>
      <c r="N10" s="14">
        <v>819.25</v>
      </c>
      <c r="O10" s="15">
        <f t="shared" si="1"/>
        <v>12.83085356303837</v>
      </c>
      <c r="P10" s="6">
        <f t="shared" si="2"/>
        <v>51.32341425215348</v>
      </c>
    </row>
    <row r="11" spans="1:16" s="2" customFormat="1" ht="37.5" customHeight="1" outlineLevel="1">
      <c r="A11" s="36" t="s">
        <v>10</v>
      </c>
      <c r="B11" s="36"/>
      <c r="C11" s="12" t="s">
        <v>6</v>
      </c>
      <c r="D11" s="25" t="s">
        <v>11</v>
      </c>
      <c r="E11" s="25"/>
      <c r="F11" s="25"/>
      <c r="G11" s="25"/>
      <c r="H11" s="25"/>
      <c r="I11" s="25" t="s">
        <v>3</v>
      </c>
      <c r="J11" s="25"/>
      <c r="K11" s="13" t="s">
        <v>4</v>
      </c>
      <c r="L11" s="14">
        <v>1104</v>
      </c>
      <c r="M11" s="14">
        <f t="shared" si="0"/>
        <v>276</v>
      </c>
      <c r="N11" s="14">
        <v>12.92</v>
      </c>
      <c r="O11" s="15">
        <f t="shared" si="1"/>
        <v>1.1702898550724639</v>
      </c>
      <c r="P11" s="6">
        <f t="shared" si="2"/>
        <v>4.681159420289855</v>
      </c>
    </row>
    <row r="12" spans="1:16" s="2" customFormat="1" ht="48" customHeight="1" outlineLevel="1">
      <c r="A12" s="37" t="s">
        <v>36</v>
      </c>
      <c r="B12" s="36"/>
      <c r="C12" s="12" t="s">
        <v>12</v>
      </c>
      <c r="D12" s="25">
        <v>501313</v>
      </c>
      <c r="E12" s="25"/>
      <c r="F12" s="25"/>
      <c r="G12" s="25"/>
      <c r="H12" s="25"/>
      <c r="I12" s="25" t="s">
        <v>3</v>
      </c>
      <c r="J12" s="25"/>
      <c r="K12" s="13" t="s">
        <v>13</v>
      </c>
      <c r="L12" s="14">
        <v>630</v>
      </c>
      <c r="M12" s="14">
        <f t="shared" si="0"/>
        <v>157.5</v>
      </c>
      <c r="N12" s="14">
        <v>206.83</v>
      </c>
      <c r="O12" s="15">
        <f t="shared" si="1"/>
        <v>32.83015873015873</v>
      </c>
      <c r="P12" s="6">
        <f t="shared" si="2"/>
        <v>131.32063492063492</v>
      </c>
    </row>
    <row r="13" spans="1:16" s="2" customFormat="1" ht="34.5" customHeight="1" outlineLevel="1">
      <c r="A13" s="37" t="s">
        <v>43</v>
      </c>
      <c r="B13" s="36"/>
      <c r="C13" s="12" t="s">
        <v>14</v>
      </c>
      <c r="D13" s="38" t="s">
        <v>46</v>
      </c>
      <c r="E13" s="39"/>
      <c r="F13" s="39"/>
      <c r="G13" s="39"/>
      <c r="H13" s="39"/>
      <c r="I13" s="25" t="s">
        <v>3</v>
      </c>
      <c r="J13" s="25"/>
      <c r="K13" s="13">
        <v>120</v>
      </c>
      <c r="L13" s="14">
        <v>119</v>
      </c>
      <c r="M13" s="14">
        <f t="shared" si="0"/>
        <v>29.75</v>
      </c>
      <c r="N13" s="14">
        <v>7.38</v>
      </c>
      <c r="O13" s="15">
        <f t="shared" si="1"/>
        <v>6.201680672268908</v>
      </c>
      <c r="P13" s="6">
        <f t="shared" si="2"/>
        <v>24.80672268907563</v>
      </c>
    </row>
    <row r="14" spans="1:16" s="2" customFormat="1" ht="49.5" customHeight="1" outlineLevel="1">
      <c r="A14" s="37" t="s">
        <v>61</v>
      </c>
      <c r="B14" s="36"/>
      <c r="C14" s="19" t="s">
        <v>14</v>
      </c>
      <c r="D14" s="38" t="s">
        <v>62</v>
      </c>
      <c r="E14" s="39"/>
      <c r="F14" s="39"/>
      <c r="G14" s="39"/>
      <c r="H14" s="39"/>
      <c r="I14" s="25" t="s">
        <v>3</v>
      </c>
      <c r="J14" s="25"/>
      <c r="K14" s="13">
        <v>430</v>
      </c>
      <c r="L14" s="14"/>
      <c r="M14" s="14"/>
      <c r="N14" s="14">
        <v>6.04</v>
      </c>
      <c r="O14" s="15"/>
      <c r="P14" s="6"/>
    </row>
    <row r="15" spans="1:16" s="2" customFormat="1" ht="34.5" customHeight="1" outlineLevel="1">
      <c r="A15" s="20" t="s">
        <v>47</v>
      </c>
      <c r="B15" s="21"/>
      <c r="C15" s="18">
        <v>114</v>
      </c>
      <c r="D15" s="22" t="s">
        <v>48</v>
      </c>
      <c r="E15" s="23"/>
      <c r="F15" s="23"/>
      <c r="G15" s="23"/>
      <c r="H15" s="24"/>
      <c r="I15" s="25" t="s">
        <v>3</v>
      </c>
      <c r="J15" s="25"/>
      <c r="K15" s="13">
        <v>430</v>
      </c>
      <c r="L15" s="14">
        <v>20</v>
      </c>
      <c r="M15" s="14">
        <f t="shared" si="0"/>
        <v>5</v>
      </c>
      <c r="N15" s="14">
        <v>0.25</v>
      </c>
      <c r="O15" s="15">
        <f t="shared" si="1"/>
        <v>1.25</v>
      </c>
      <c r="P15" s="6">
        <f t="shared" si="2"/>
        <v>5</v>
      </c>
    </row>
    <row r="16" spans="1:16" s="2" customFormat="1" ht="57.75" customHeight="1" outlineLevel="1">
      <c r="A16" s="36" t="s">
        <v>15</v>
      </c>
      <c r="B16" s="36"/>
      <c r="C16" s="12" t="s">
        <v>12</v>
      </c>
      <c r="D16" s="25" t="s">
        <v>16</v>
      </c>
      <c r="E16" s="25"/>
      <c r="F16" s="25"/>
      <c r="G16" s="25"/>
      <c r="H16" s="25"/>
      <c r="I16" s="25" t="s">
        <v>3</v>
      </c>
      <c r="J16" s="25"/>
      <c r="K16" s="13" t="s">
        <v>13</v>
      </c>
      <c r="L16" s="14">
        <v>1500</v>
      </c>
      <c r="M16" s="14">
        <f t="shared" si="0"/>
        <v>375</v>
      </c>
      <c r="N16" s="14">
        <v>303.26</v>
      </c>
      <c r="O16" s="15">
        <f t="shared" si="1"/>
        <v>20.217333333333332</v>
      </c>
      <c r="P16" s="6">
        <f t="shared" si="2"/>
        <v>80.86933333333333</v>
      </c>
    </row>
    <row r="17" spans="1:16" s="2" customFormat="1" ht="24.75" customHeight="1" outlineLevel="1">
      <c r="A17" s="36" t="s">
        <v>17</v>
      </c>
      <c r="B17" s="36"/>
      <c r="C17" s="12" t="s">
        <v>18</v>
      </c>
      <c r="D17" s="25" t="s">
        <v>19</v>
      </c>
      <c r="E17" s="25"/>
      <c r="F17" s="25"/>
      <c r="G17" s="25"/>
      <c r="H17" s="25"/>
      <c r="I17" s="25" t="s">
        <v>3</v>
      </c>
      <c r="J17" s="25"/>
      <c r="K17" s="13" t="s">
        <v>20</v>
      </c>
      <c r="L17" s="14">
        <v>43</v>
      </c>
      <c r="M17" s="14">
        <f t="shared" si="0"/>
        <v>10.75</v>
      </c>
      <c r="N17" s="14">
        <v>6.3</v>
      </c>
      <c r="O17" s="15">
        <f t="shared" si="1"/>
        <v>14.651162790697674</v>
      </c>
      <c r="P17" s="6">
        <f t="shared" si="2"/>
        <v>58.604651162790695</v>
      </c>
    </row>
    <row r="18" spans="1:16" s="2" customFormat="1" ht="33.75" customHeight="1" outlineLevel="1">
      <c r="A18" s="37" t="s">
        <v>52</v>
      </c>
      <c r="B18" s="36"/>
      <c r="C18" s="12" t="s">
        <v>18</v>
      </c>
      <c r="D18" s="38" t="s">
        <v>53</v>
      </c>
      <c r="E18" s="39"/>
      <c r="F18" s="39"/>
      <c r="G18" s="39"/>
      <c r="H18" s="39"/>
      <c r="I18" s="25" t="s">
        <v>3</v>
      </c>
      <c r="J18" s="25"/>
      <c r="K18" s="13" t="s">
        <v>20</v>
      </c>
      <c r="L18" s="14">
        <v>248</v>
      </c>
      <c r="M18" s="14">
        <f t="shared" si="0"/>
        <v>62</v>
      </c>
      <c r="N18" s="14">
        <v>8.97</v>
      </c>
      <c r="O18" s="15">
        <f>N18*100/L18</f>
        <v>3.6169354838709684</v>
      </c>
      <c r="P18" s="6">
        <f>N18*100/M18</f>
        <v>14.467741935483874</v>
      </c>
    </row>
    <row r="19" spans="1:16" s="2" customFormat="1" ht="46.5" customHeight="1" outlineLevel="1">
      <c r="A19" s="37" t="s">
        <v>60</v>
      </c>
      <c r="B19" s="36"/>
      <c r="C19" s="12">
        <v>116</v>
      </c>
      <c r="D19" s="25">
        <v>3305013</v>
      </c>
      <c r="E19" s="25"/>
      <c r="F19" s="25"/>
      <c r="G19" s="25"/>
      <c r="H19" s="25"/>
      <c r="I19" s="25" t="s">
        <v>3</v>
      </c>
      <c r="J19" s="25"/>
      <c r="K19" s="13">
        <v>140</v>
      </c>
      <c r="L19" s="14" t="s">
        <v>1</v>
      </c>
      <c r="M19" s="14"/>
      <c r="N19" s="14">
        <v>10</v>
      </c>
      <c r="O19" s="15"/>
      <c r="P19" s="6"/>
    </row>
    <row r="20" spans="1:18" s="2" customFormat="1" ht="25.5" customHeight="1" outlineLevel="1">
      <c r="A20" s="37" t="s">
        <v>44</v>
      </c>
      <c r="B20" s="36"/>
      <c r="C20" s="12">
        <v>111</v>
      </c>
      <c r="D20" s="38" t="s">
        <v>45</v>
      </c>
      <c r="E20" s="39"/>
      <c r="F20" s="39"/>
      <c r="G20" s="39"/>
      <c r="H20" s="39"/>
      <c r="I20" s="25" t="s">
        <v>3</v>
      </c>
      <c r="J20" s="25"/>
      <c r="K20" s="13" t="s">
        <v>21</v>
      </c>
      <c r="L20" s="14">
        <v>34</v>
      </c>
      <c r="M20" s="14">
        <f t="shared" si="0"/>
        <v>8.5</v>
      </c>
      <c r="N20" s="14"/>
      <c r="O20" s="15">
        <f>N20*100/L20</f>
        <v>0</v>
      </c>
      <c r="P20" s="6">
        <f>N20*100/M20</f>
        <v>0</v>
      </c>
      <c r="R20" s="64"/>
    </row>
    <row r="21" spans="1:16" s="2" customFormat="1" ht="21.75" customHeight="1" outlineLevel="1">
      <c r="A21" s="36" t="s">
        <v>22</v>
      </c>
      <c r="B21" s="36"/>
      <c r="C21" s="12" t="s">
        <v>23</v>
      </c>
      <c r="D21" s="38" t="s">
        <v>42</v>
      </c>
      <c r="E21" s="39"/>
      <c r="F21" s="39"/>
      <c r="G21" s="39"/>
      <c r="H21" s="39"/>
      <c r="I21" s="25" t="s">
        <v>3</v>
      </c>
      <c r="J21" s="25"/>
      <c r="K21" s="13" t="s">
        <v>21</v>
      </c>
      <c r="L21" s="14" t="s">
        <v>1</v>
      </c>
      <c r="M21" s="14"/>
      <c r="N21" s="14">
        <v>5.5</v>
      </c>
      <c r="O21" s="15"/>
      <c r="P21" s="6"/>
    </row>
    <row r="22" spans="1:16" s="2" customFormat="1" ht="21.75" customHeight="1" outlineLevel="1">
      <c r="A22" s="44" t="s">
        <v>39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16">
        <f>L23+L25+L26+L27+L28</f>
        <v>22001.68</v>
      </c>
      <c r="M22" s="16">
        <f>M23+M25+M26+M27+M28</f>
        <v>5500.42</v>
      </c>
      <c r="N22" s="16">
        <f>N23+N25+N26+N27+N28</f>
        <v>6357.75</v>
      </c>
      <c r="O22" s="10">
        <f>N22*100/L22</f>
        <v>28.896656982557694</v>
      </c>
      <c r="P22" s="7">
        <f>N22*100/M22</f>
        <v>115.58662793023078</v>
      </c>
    </row>
    <row r="23" spans="1:16" s="2" customFormat="1" ht="38.25" customHeight="1" outlineLevel="1">
      <c r="A23" s="37" t="s">
        <v>49</v>
      </c>
      <c r="B23" s="36"/>
      <c r="C23" s="12" t="s">
        <v>24</v>
      </c>
      <c r="D23" s="25">
        <v>1500213</v>
      </c>
      <c r="E23" s="25"/>
      <c r="F23" s="25"/>
      <c r="G23" s="25"/>
      <c r="H23" s="25"/>
      <c r="I23" s="25" t="s">
        <v>3</v>
      </c>
      <c r="J23" s="25"/>
      <c r="K23" s="13" t="s">
        <v>25</v>
      </c>
      <c r="L23" s="14">
        <v>4078.82</v>
      </c>
      <c r="M23" s="14">
        <f aca="true" t="shared" si="3" ref="M23:M28">L23/4</f>
        <v>1019.705</v>
      </c>
      <c r="N23" s="14">
        <v>3690.82</v>
      </c>
      <c r="O23" s="15">
        <f t="shared" si="1"/>
        <v>90.4874448982794</v>
      </c>
      <c r="P23" s="6">
        <f t="shared" si="2"/>
        <v>361.9497795931176</v>
      </c>
    </row>
    <row r="24" spans="1:16" s="2" customFormat="1" ht="25.5" customHeight="1" hidden="1" outlineLevel="1">
      <c r="A24" s="36" t="s">
        <v>26</v>
      </c>
      <c r="B24" s="36"/>
      <c r="C24" s="12" t="s">
        <v>24</v>
      </c>
      <c r="D24" s="25" t="s">
        <v>27</v>
      </c>
      <c r="E24" s="25"/>
      <c r="F24" s="25"/>
      <c r="G24" s="25"/>
      <c r="H24" s="25"/>
      <c r="I24" s="25" t="s">
        <v>3</v>
      </c>
      <c r="J24" s="25"/>
      <c r="K24" s="13" t="s">
        <v>25</v>
      </c>
      <c r="L24" s="14"/>
      <c r="M24" s="14"/>
      <c r="N24" s="14"/>
      <c r="O24" s="15"/>
      <c r="P24" s="6"/>
    </row>
    <row r="25" spans="1:16" s="2" customFormat="1" ht="58.5" customHeight="1" outlineLevel="1">
      <c r="A25" s="37" t="s">
        <v>50</v>
      </c>
      <c r="B25" s="36"/>
      <c r="C25" s="12" t="s">
        <v>24</v>
      </c>
      <c r="D25" s="25">
        <v>2999913</v>
      </c>
      <c r="E25" s="25"/>
      <c r="F25" s="25"/>
      <c r="G25" s="25"/>
      <c r="H25" s="25"/>
      <c r="I25" s="38" t="s">
        <v>55</v>
      </c>
      <c r="J25" s="39"/>
      <c r="K25" s="13" t="s">
        <v>25</v>
      </c>
      <c r="L25" s="14">
        <v>4169.99</v>
      </c>
      <c r="M25" s="14">
        <f t="shared" si="3"/>
        <v>1042.4975</v>
      </c>
      <c r="N25" s="14">
        <v>464.93</v>
      </c>
      <c r="O25" s="15">
        <f t="shared" si="1"/>
        <v>11.149427216851839</v>
      </c>
      <c r="P25" s="6">
        <f t="shared" si="2"/>
        <v>44.597708867407356</v>
      </c>
    </row>
    <row r="26" spans="1:16" s="2" customFormat="1" ht="38.25" customHeight="1" outlineLevel="1">
      <c r="A26" s="37" t="s">
        <v>54</v>
      </c>
      <c r="B26" s="36"/>
      <c r="C26" s="17" t="s">
        <v>24</v>
      </c>
      <c r="D26" s="25">
        <v>2555513</v>
      </c>
      <c r="E26" s="25"/>
      <c r="F26" s="25"/>
      <c r="G26" s="25"/>
      <c r="H26" s="25"/>
      <c r="I26" s="38" t="s">
        <v>3</v>
      </c>
      <c r="J26" s="39"/>
      <c r="K26" s="13">
        <v>151</v>
      </c>
      <c r="L26" s="14">
        <v>3533.39</v>
      </c>
      <c r="M26" s="14">
        <f t="shared" si="3"/>
        <v>883.3475</v>
      </c>
      <c r="N26" s="14"/>
      <c r="O26" s="15">
        <f>N26*100/L26</f>
        <v>0</v>
      </c>
      <c r="P26" s="62">
        <f>N26*100/M26</f>
        <v>0</v>
      </c>
    </row>
    <row r="27" spans="1:16" s="2" customFormat="1" ht="24.75" customHeight="1" outlineLevel="1">
      <c r="A27" s="37" t="s">
        <v>58</v>
      </c>
      <c r="B27" s="36"/>
      <c r="C27" s="19" t="s">
        <v>24</v>
      </c>
      <c r="D27" s="25">
        <v>2556013</v>
      </c>
      <c r="E27" s="25"/>
      <c r="F27" s="25"/>
      <c r="G27" s="25"/>
      <c r="H27" s="25"/>
      <c r="I27" s="38" t="s">
        <v>3</v>
      </c>
      <c r="J27" s="39"/>
      <c r="K27" s="13">
        <v>151</v>
      </c>
      <c r="L27" s="14">
        <v>219.48</v>
      </c>
      <c r="M27" s="14">
        <f t="shared" si="3"/>
        <v>54.87</v>
      </c>
      <c r="N27" s="14"/>
      <c r="O27" s="15">
        <f>N27*100/L27</f>
        <v>0</v>
      </c>
      <c r="P27" s="6">
        <f>N27*100/M27</f>
        <v>0</v>
      </c>
    </row>
    <row r="28" spans="1:16" s="2" customFormat="1" ht="61.5" customHeight="1" outlineLevel="1" thickBot="1">
      <c r="A28" s="20" t="s">
        <v>56</v>
      </c>
      <c r="B28" s="21"/>
      <c r="C28" s="12" t="s">
        <v>24</v>
      </c>
      <c r="D28" s="59" t="s">
        <v>57</v>
      </c>
      <c r="E28" s="60"/>
      <c r="F28" s="60"/>
      <c r="G28" s="60"/>
      <c r="H28" s="61"/>
      <c r="I28" s="57" t="s">
        <v>28</v>
      </c>
      <c r="J28" s="58"/>
      <c r="K28" s="13" t="s">
        <v>25</v>
      </c>
      <c r="L28" s="14">
        <v>10000</v>
      </c>
      <c r="M28" s="14">
        <f t="shared" si="3"/>
        <v>2500</v>
      </c>
      <c r="N28" s="14">
        <v>2202</v>
      </c>
      <c r="O28" s="15">
        <f t="shared" si="1"/>
        <v>22.02</v>
      </c>
      <c r="P28" s="63">
        <f t="shared" si="2"/>
        <v>88.08</v>
      </c>
    </row>
    <row r="29" spans="1:15" s="1" customFormat="1" ht="12.75" customHeight="1">
      <c r="A29" s="50" t="s">
        <v>0</v>
      </c>
      <c r="B29" s="50"/>
      <c r="C29" s="51"/>
      <c r="D29" s="51"/>
      <c r="E29" s="51"/>
      <c r="F29" s="51"/>
      <c r="G29" s="51"/>
      <c r="H29" s="51"/>
      <c r="I29" s="51"/>
      <c r="J29" s="51"/>
      <c r="K29" s="3"/>
      <c r="L29" s="3"/>
      <c r="M29" s="3"/>
      <c r="N29" s="5"/>
      <c r="O29" s="3" t="s">
        <v>29</v>
      </c>
    </row>
  </sheetData>
  <sheetProtection/>
  <mergeCells count="73">
    <mergeCell ref="A27:B27"/>
    <mergeCell ref="D27:H27"/>
    <mergeCell ref="I27:J27"/>
    <mergeCell ref="A14:B14"/>
    <mergeCell ref="D14:H14"/>
    <mergeCell ref="I14:J14"/>
    <mergeCell ref="A6:K6"/>
    <mergeCell ref="M4:M5"/>
    <mergeCell ref="N4:N5"/>
    <mergeCell ref="A20:B20"/>
    <mergeCell ref="D20:H20"/>
    <mergeCell ref="I20:J20"/>
    <mergeCell ref="A19:B19"/>
    <mergeCell ref="D19:H19"/>
    <mergeCell ref="I19:J19"/>
    <mergeCell ref="A18:B18"/>
    <mergeCell ref="A28:B28"/>
    <mergeCell ref="D28:H28"/>
    <mergeCell ref="I28:J28"/>
    <mergeCell ref="A29:B29"/>
    <mergeCell ref="C29:J29"/>
    <mergeCell ref="A25:B25"/>
    <mergeCell ref="D25:H25"/>
    <mergeCell ref="I25:J25"/>
    <mergeCell ref="A26:B26"/>
    <mergeCell ref="D26:H26"/>
    <mergeCell ref="I26:J26"/>
    <mergeCell ref="A2:P2"/>
    <mergeCell ref="O4:O5"/>
    <mergeCell ref="P4:P5"/>
    <mergeCell ref="A22:K22"/>
    <mergeCell ref="A7:K7"/>
    <mergeCell ref="A23:B23"/>
    <mergeCell ref="D23:H23"/>
    <mergeCell ref="I23:J23"/>
    <mergeCell ref="A24:B24"/>
    <mergeCell ref="D24:H24"/>
    <mergeCell ref="I24:J24"/>
    <mergeCell ref="A21:B21"/>
    <mergeCell ref="D21:H21"/>
    <mergeCell ref="I21:J21"/>
    <mergeCell ref="D18:H18"/>
    <mergeCell ref="I18:J18"/>
    <mergeCell ref="A16:B16"/>
    <mergeCell ref="D16:H16"/>
    <mergeCell ref="I16:J16"/>
    <mergeCell ref="A17:B17"/>
    <mergeCell ref="D17:H17"/>
    <mergeCell ref="I17:J17"/>
    <mergeCell ref="A12:B12"/>
    <mergeCell ref="D12:H12"/>
    <mergeCell ref="I12:J12"/>
    <mergeCell ref="A13:B13"/>
    <mergeCell ref="D13:H13"/>
    <mergeCell ref="I13:J13"/>
    <mergeCell ref="D8:H8"/>
    <mergeCell ref="I8:J8"/>
    <mergeCell ref="A10:B10"/>
    <mergeCell ref="D10:H10"/>
    <mergeCell ref="I10:J10"/>
    <mergeCell ref="A11:B11"/>
    <mergeCell ref="D11:H11"/>
    <mergeCell ref="I11:J11"/>
    <mergeCell ref="A15:B15"/>
    <mergeCell ref="D15:H15"/>
    <mergeCell ref="I15:J15"/>
    <mergeCell ref="A4:B5"/>
    <mergeCell ref="C4:K5"/>
    <mergeCell ref="L4:L5"/>
    <mergeCell ref="A9:B9"/>
    <mergeCell ref="D9:H9"/>
    <mergeCell ref="I9:J9"/>
    <mergeCell ref="A8:B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2018-04-26T11:48:32Z</cp:lastPrinted>
  <dcterms:created xsi:type="dcterms:W3CDTF">2016-04-27T04:40:17Z</dcterms:created>
  <dcterms:modified xsi:type="dcterms:W3CDTF">2018-04-26T11:48:50Z</dcterms:modified>
  <cp:category/>
  <cp:version/>
  <cp:contentType/>
  <cp:contentStatus/>
  <cp:revision>1</cp:revision>
</cp:coreProperties>
</file>